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80" windowHeight="1180"/>
  </bookViews>
  <sheets>
    <sheet name="公司訂購單(請填寫姓名及數量即可)" sheetId="2" r:id="rId1"/>
    <sheet name="統計表(不用填，會自動帶入))" sheetId="1" r:id="rId2"/>
  </sheets>
  <definedNames>
    <definedName name="_xlnm._FilterDatabase" localSheetId="0" hidden="1">'公司訂購單(請填寫姓名及數量即可)'!$A$5:$X$42</definedName>
    <definedName name="_xlnm._FilterDatabase" localSheetId="1" hidden="1">'統計表(不用填，會自動帶入))'!$F$1:$G$2</definedName>
  </definedNames>
  <calcPr calcId="125725"/>
</workbook>
</file>

<file path=xl/calcChain.xml><?xml version="1.0" encoding="utf-8"?>
<calcChain xmlns="http://schemas.openxmlformats.org/spreadsheetml/2006/main">
  <c r="W41" i="2"/>
  <c r="F64" i="1" s="1"/>
  <c r="W40" i="2"/>
  <c r="F63" i="1" s="1"/>
  <c r="W39" i="2"/>
  <c r="X39" s="1"/>
  <c r="W38"/>
  <c r="F61" i="1" s="1"/>
  <c r="W37" i="2"/>
  <c r="F57" i="1" s="1"/>
  <c r="W36" i="2"/>
  <c r="F56" i="1" s="1"/>
  <c r="W35" i="2"/>
  <c r="X35" s="1"/>
  <c r="W34"/>
  <c r="F54" i="1" s="1"/>
  <c r="W33" i="2"/>
  <c r="F50" i="1" s="1"/>
  <c r="W32" i="2"/>
  <c r="F49" i="1" s="1"/>
  <c r="W31" i="2"/>
  <c r="X31" s="1"/>
  <c r="W30"/>
  <c r="F47" i="1" s="1"/>
  <c r="W29" i="2"/>
  <c r="F43" i="1" s="1"/>
  <c r="W28" i="2"/>
  <c r="F42" i="1" s="1"/>
  <c r="W27" i="2"/>
  <c r="X27" s="1"/>
  <c r="W26"/>
  <c r="F40" i="1" s="1"/>
  <c r="K11" s="1"/>
  <c r="W25" i="2"/>
  <c r="F36" i="1" s="1"/>
  <c r="W24" i="2"/>
  <c r="F35" i="1" s="1"/>
  <c r="W23" i="2"/>
  <c r="X23" s="1"/>
  <c r="W22"/>
  <c r="F33" i="1" s="1"/>
  <c r="W21" i="2"/>
  <c r="F29" i="1" s="1"/>
  <c r="W20" i="2"/>
  <c r="X20" s="1"/>
  <c r="G28" i="1" s="1"/>
  <c r="W19" i="2"/>
  <c r="X19" s="1"/>
  <c r="W18"/>
  <c r="X18" s="1"/>
  <c r="G26" i="1" s="1"/>
  <c r="W17" i="2"/>
  <c r="F22" i="1" s="1"/>
  <c r="W16" i="2"/>
  <c r="X16" s="1"/>
  <c r="G21" i="1" s="1"/>
  <c r="W15" i="2"/>
  <c r="X15" s="1"/>
  <c r="W14"/>
  <c r="X14" s="1"/>
  <c r="G19" i="1" s="1"/>
  <c r="W13" i="2"/>
  <c r="X13" s="1"/>
  <c r="G15" i="1" s="1"/>
  <c r="W12" i="2"/>
  <c r="F14" i="1" s="1"/>
  <c r="W11" i="2"/>
  <c r="X11" s="1"/>
  <c r="W10"/>
  <c r="F12" i="1" s="1"/>
  <c r="W9" i="2"/>
  <c r="X9" s="1"/>
  <c r="G8" i="1" s="1"/>
  <c r="W8" i="2"/>
  <c r="X8" s="1"/>
  <c r="G7" i="1" s="1"/>
  <c r="W7" i="2"/>
  <c r="X7" s="1"/>
  <c r="W6"/>
  <c r="F5" i="1" l="1"/>
  <c r="W42" i="2"/>
  <c r="X34"/>
  <c r="G54" i="1" s="1"/>
  <c r="X29" i="2"/>
  <c r="G43" i="1" s="1"/>
  <c r="X33" i="2"/>
  <c r="G50" i="1" s="1"/>
  <c r="F28"/>
  <c r="F15"/>
  <c r="X24" i="2"/>
  <c r="G35" i="1" s="1"/>
  <c r="X17" i="2"/>
  <c r="G22" i="1" s="1"/>
  <c r="X32" i="2"/>
  <c r="G49" i="1" s="1"/>
  <c r="F7"/>
  <c r="F21"/>
  <c r="F19"/>
  <c r="X12" i="2"/>
  <c r="G14" i="1" s="1"/>
  <c r="X41" i="2"/>
  <c r="G64" i="1" s="1"/>
  <c r="X40" i="2"/>
  <c r="G63" i="1" s="1"/>
  <c r="X38" i="2"/>
  <c r="G61" i="1" s="1"/>
  <c r="X37" i="2"/>
  <c r="G57" i="1" s="1"/>
  <c r="X36" i="2"/>
  <c r="G56" i="1" s="1"/>
  <c r="X30" i="2"/>
  <c r="G47" i="1" s="1"/>
  <c r="X25" i="2"/>
  <c r="G36" i="1" s="1"/>
  <c r="X22" i="2"/>
  <c r="G33" i="1" s="1"/>
  <c r="X28" i="2"/>
  <c r="G42" i="1" s="1"/>
  <c r="X26" i="2"/>
  <c r="G40" i="1" s="1"/>
  <c r="F26"/>
  <c r="X21" i="2"/>
  <c r="G29" i="1" s="1"/>
  <c r="X10" i="2"/>
  <c r="G12" i="1" s="1"/>
  <c r="F8"/>
  <c r="X6" i="2"/>
  <c r="K16" i="1" l="1"/>
  <c r="K15"/>
  <c r="G5"/>
  <c r="X42" i="2"/>
  <c r="K14" i="1" l="1"/>
  <c r="K13"/>
  <c r="K12"/>
  <c r="K9"/>
  <c r="K8"/>
  <c r="K7"/>
  <c r="K6"/>
  <c r="K5"/>
  <c r="L5"/>
  <c r="L6"/>
  <c r="L7"/>
  <c r="L8"/>
  <c r="L9"/>
  <c r="L11"/>
  <c r="L12"/>
  <c r="L13"/>
  <c r="L14"/>
  <c r="L15" l="1"/>
  <c r="L16"/>
  <c r="G67"/>
  <c r="L18" l="1"/>
  <c r="L19" s="1"/>
</calcChain>
</file>

<file path=xl/sharedStrings.xml><?xml version="1.0" encoding="utf-8"?>
<sst xmlns="http://schemas.openxmlformats.org/spreadsheetml/2006/main" count="153" uniqueCount="59">
  <si>
    <t>合計</t>
    <phoneticPr fontId="3" type="noConversion"/>
  </si>
  <si>
    <t>凍檸茶</t>
    <phoneticPr fontId="3" type="noConversion"/>
  </si>
  <si>
    <t>單價</t>
    <phoneticPr fontId="3" type="noConversion"/>
  </si>
  <si>
    <t>冰火菠蘿油</t>
    <phoneticPr fontId="3" type="noConversion"/>
  </si>
  <si>
    <t>紅麴叉燒</t>
    <phoneticPr fontId="3" type="noConversion"/>
  </si>
  <si>
    <t>小計</t>
    <phoneticPr fontId="3" type="noConversion"/>
  </si>
  <si>
    <t>數量</t>
    <phoneticPr fontId="3" type="noConversion"/>
  </si>
  <si>
    <t>品項</t>
    <phoneticPr fontId="3" type="noConversion"/>
  </si>
  <si>
    <t>鹹豬肉</t>
    <phoneticPr fontId="3" type="noConversion"/>
  </si>
  <si>
    <t>吻仔魚</t>
    <phoneticPr fontId="3" type="noConversion"/>
  </si>
  <si>
    <t>瓜仔肉</t>
    <phoneticPr fontId="3" type="noConversion"/>
  </si>
  <si>
    <t>椒麻雞</t>
    <phoneticPr fontId="3" type="noConversion"/>
  </si>
  <si>
    <t>薑泥雞</t>
    <phoneticPr fontId="3" type="noConversion"/>
  </si>
  <si>
    <t>港式腊味</t>
    <phoneticPr fontId="3" type="noConversion"/>
  </si>
  <si>
    <t>沙茶牛肉</t>
    <phoneticPr fontId="3" type="noConversion"/>
  </si>
  <si>
    <t>薑泥雞</t>
  </si>
  <si>
    <t>港式腊味</t>
  </si>
  <si>
    <t>沙茶牛肉</t>
  </si>
  <si>
    <t>椒麻牛肉</t>
  </si>
  <si>
    <t>時間</t>
    <phoneticPr fontId="3" type="noConversion"/>
  </si>
  <si>
    <t>送餐地點  ：</t>
    <phoneticPr fontId="3" type="noConversion"/>
  </si>
  <si>
    <t>日期</t>
    <phoneticPr fontId="3" type="noConversion"/>
  </si>
  <si>
    <t>DD好食煲飯南港研究院店</t>
    <phoneticPr fontId="3" type="noConversion"/>
  </si>
  <si>
    <t>椒麻雞</t>
    <phoneticPr fontId="3" type="noConversion"/>
  </si>
  <si>
    <t>吻仔魚</t>
    <phoneticPr fontId="3" type="noConversion"/>
  </si>
  <si>
    <t>鹹豬肉</t>
    <phoneticPr fontId="3" type="noConversion"/>
  </si>
  <si>
    <t>紅麴叉燒</t>
    <phoneticPr fontId="3" type="noConversion"/>
  </si>
  <si>
    <t>合計</t>
    <phoneticPr fontId="3" type="noConversion"/>
  </si>
  <si>
    <t>聯絡人姓名電話：</t>
    <phoneticPr fontId="3" type="noConversion"/>
  </si>
  <si>
    <t xml:space="preserve">     時    分</t>
    <phoneticPr fontId="3" type="noConversion"/>
  </si>
  <si>
    <t>總計(公司行號9折優惠價)</t>
    <phoneticPr fontId="3" type="noConversion"/>
  </si>
  <si>
    <t>品項</t>
    <phoneticPr fontId="3" type="noConversion"/>
  </si>
  <si>
    <t>數量</t>
    <phoneticPr fontId="3" type="noConversion"/>
  </si>
  <si>
    <t>金額</t>
    <phoneticPr fontId="3" type="noConversion"/>
  </si>
  <si>
    <t>DD好食南港店聯絡人：鄧子玫          e-mail：0829mei@gmail.com Line Id：m024529                手機號碼：0920054066</t>
    <phoneticPr fontId="3" type="noConversion"/>
  </si>
  <si>
    <r>
      <t>請於訂購</t>
    </r>
    <r>
      <rPr>
        <b/>
        <sz val="14"/>
        <color theme="1"/>
        <rFont val="標楷體"/>
        <family val="4"/>
        <charset val="136"/>
      </rPr>
      <t>前兩日</t>
    </r>
    <r>
      <rPr>
        <b/>
        <sz val="14"/>
        <color rgb="FFFF0000"/>
        <rFont val="標楷體"/>
        <family val="4"/>
        <charset val="136"/>
      </rPr>
      <t>回傳統計表，以利準備食材喔，感謝您!</t>
    </r>
    <phoneticPr fontId="3" type="noConversion"/>
  </si>
  <si>
    <t>椒麻牛肉</t>
    <phoneticPr fontId="3" type="noConversion"/>
  </si>
  <si>
    <t>①</t>
    <phoneticPr fontId="3" type="noConversion"/>
  </si>
  <si>
    <t>②</t>
    <phoneticPr fontId="3" type="noConversion"/>
  </si>
  <si>
    <t>③</t>
    <phoneticPr fontId="3" type="noConversion"/>
  </si>
  <si>
    <t>④</t>
    <phoneticPr fontId="3" type="noConversion"/>
  </si>
  <si>
    <t>選購</t>
    <phoneticPr fontId="3" type="noConversion"/>
  </si>
  <si>
    <t>瓜仔肉</t>
    <phoneticPr fontId="3" type="noConversion"/>
  </si>
  <si>
    <t>冰火菠蘿油</t>
    <phoneticPr fontId="3" type="noConversion"/>
  </si>
  <si>
    <t>凍檸茶</t>
    <phoneticPr fontId="3" type="noConversion"/>
  </si>
  <si>
    <t>每次訂購最低6份，為維護煲仔飯微焦的鍋巴口感，訂購上限為18份，敬請見諒唷~</t>
    <phoneticPr fontId="3" type="noConversion"/>
  </si>
  <si>
    <t>編號</t>
    <phoneticPr fontId="3" type="noConversion"/>
  </si>
  <si>
    <t>訂購者姓名/數量</t>
    <phoneticPr fontId="3" type="noConversion"/>
  </si>
  <si>
    <t>公司行號名稱：</t>
    <phoneticPr fontId="3" type="noConversion"/>
  </si>
  <si>
    <t>送餐地址：</t>
    <phoneticPr fontId="3" type="noConversion"/>
  </si>
  <si>
    <t>聯絡人姓名電話：</t>
    <phoneticPr fontId="3" type="noConversion"/>
  </si>
  <si>
    <t>預訂送達日期及時間</t>
    <phoneticPr fontId="3" type="noConversion"/>
  </si>
  <si>
    <t xml:space="preserve">   月  日</t>
    <phoneticPr fontId="3" type="noConversion"/>
  </si>
  <si>
    <t xml:space="preserve">   時  分</t>
    <phoneticPr fontId="3" type="noConversion"/>
  </si>
  <si>
    <t>數量總計</t>
    <phoneticPr fontId="3" type="noConversion"/>
  </si>
  <si>
    <t>金額總計</t>
    <phoneticPr fontId="3" type="noConversion"/>
  </si>
  <si>
    <t>加購</t>
    <phoneticPr fontId="3" type="noConversion"/>
  </si>
  <si>
    <r>
      <t>王小明</t>
    </r>
    <r>
      <rPr>
        <sz val="12"/>
        <color rgb="FFFF0000"/>
        <rFont val="標楷體"/>
        <family val="4"/>
        <charset val="136"/>
      </rPr>
      <t>(這是範例~訂購時記得刪掉喔)</t>
    </r>
    <phoneticPr fontId="3" type="noConversion"/>
  </si>
  <si>
    <t>每次訂購最低6份，為維護煲仔飯微焦的鍋巴口感，訂購上限為24份，敬請見諒唷~</t>
    <phoneticPr fontId="3" type="noConversion"/>
  </si>
</sst>
</file>

<file path=xl/styles.xml><?xml version="1.0" encoding="utf-8"?>
<styleSheet xmlns="http://schemas.openxmlformats.org/spreadsheetml/2006/main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76" formatCode="_-&quot;$&quot;* #,##0_-;\-&quot;$&quot;* #,##0_-;_-&quot;$&quot;* &quot;-&quot;??_-;_-@_-"/>
    <numFmt numFmtId="177" formatCode="_-* #,##0_-;\-* #,##0_-;_-* &quot;-&quot;??_-;_-@_-"/>
  </numFmts>
  <fonts count="19">
    <font>
      <sz val="10"/>
      <color theme="1"/>
      <name val="Arial"/>
      <family val="2"/>
      <charset val="136"/>
    </font>
    <font>
      <sz val="10"/>
      <color theme="1"/>
      <name val="Arial"/>
      <family val="2"/>
      <charset val="136"/>
    </font>
    <font>
      <sz val="10"/>
      <color theme="1"/>
      <name val="標楷體"/>
      <family val="4"/>
      <charset val="136"/>
    </font>
    <font>
      <sz val="9"/>
      <name val="Arial"/>
      <family val="2"/>
      <charset val="136"/>
    </font>
    <font>
      <sz val="12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b/>
      <sz val="14"/>
      <color theme="1"/>
      <name val="標楷體"/>
      <family val="4"/>
      <charset val="136"/>
    </font>
    <font>
      <b/>
      <sz val="12"/>
      <color theme="1"/>
      <name val="標楷體"/>
      <family val="4"/>
      <charset val="136"/>
    </font>
    <font>
      <b/>
      <sz val="12"/>
      <color rgb="FFFF0000"/>
      <name val="標楷體"/>
      <family val="4"/>
      <charset val="136"/>
    </font>
    <font>
      <sz val="12"/>
      <color theme="1"/>
      <name val="Arial"/>
      <family val="2"/>
      <charset val="136"/>
    </font>
    <font>
      <b/>
      <sz val="14"/>
      <color rgb="FFFF0000"/>
      <name val="標楷體"/>
      <family val="4"/>
      <charset val="136"/>
    </font>
    <font>
      <b/>
      <sz val="12"/>
      <color theme="3"/>
      <name val="標楷體"/>
      <family val="4"/>
      <charset val="136"/>
    </font>
    <font>
      <sz val="12"/>
      <color rgb="FFFF0000"/>
      <name val="標楷體"/>
      <family val="4"/>
      <charset val="136"/>
    </font>
    <font>
      <sz val="10"/>
      <color theme="1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3"/>
      <color rgb="FFFF0000"/>
      <name val="標楷體"/>
      <family val="4"/>
      <charset val="136"/>
    </font>
    <font>
      <b/>
      <sz val="10"/>
      <color theme="1"/>
      <name val="標楷體"/>
      <family val="4"/>
      <charset val="136"/>
    </font>
    <font>
      <b/>
      <sz val="10"/>
      <color rgb="FFFF0000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/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 diagonalUp="1" diagonalDown="1"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 style="hair">
        <color auto="1"/>
      </diagonal>
    </border>
    <border diagonalUp="1" diagonalDown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auto="1"/>
      </diagonal>
    </border>
    <border diagonalUp="1" diagonalDown="1"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 style="hair">
        <color auto="1"/>
      </diagonal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ck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/>
      <diagonal/>
    </border>
    <border diagonalUp="1" diagonalDown="1">
      <left style="hair">
        <color auto="1"/>
      </left>
      <right style="hair">
        <color auto="1"/>
      </right>
      <top/>
      <bottom style="hair">
        <color auto="1"/>
      </bottom>
      <diagonal style="hair">
        <color auto="1"/>
      </diagonal>
    </border>
  </borders>
  <cellStyleXfs count="3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0" fontId="2" fillId="0" borderId="0" xfId="0" applyFont="1">
      <alignment vertical="center"/>
    </xf>
    <xf numFmtId="176" fontId="2" fillId="0" borderId="0" xfId="2" applyNumberFormat="1" applyFont="1">
      <alignment vertical="center"/>
    </xf>
    <xf numFmtId="177" fontId="2" fillId="0" borderId="0" xfId="1" applyNumberFormat="1" applyFont="1">
      <alignment vertical="center"/>
    </xf>
    <xf numFmtId="176" fontId="4" fillId="0" borderId="0" xfId="2" applyNumberFormat="1" applyFont="1" applyAlignment="1">
      <alignment horizontal="center" vertical="center"/>
    </xf>
    <xf numFmtId="0" fontId="5" fillId="0" borderId="0" xfId="0" applyFont="1">
      <alignment vertical="center"/>
    </xf>
    <xf numFmtId="176" fontId="5" fillId="0" borderId="0" xfId="2" applyNumberFormat="1" applyFont="1">
      <alignment vertical="center"/>
    </xf>
    <xf numFmtId="177" fontId="5" fillId="0" borderId="0" xfId="1" applyNumberFormat="1" applyFont="1">
      <alignment vertical="center"/>
    </xf>
    <xf numFmtId="176" fontId="5" fillId="0" borderId="0" xfId="2" applyNumberFormat="1" applyFont="1" applyAlignment="1">
      <alignment horizontal="center" vertical="center"/>
    </xf>
    <xf numFmtId="0" fontId="6" fillId="0" borderId="0" xfId="0" applyFont="1">
      <alignment vertical="center"/>
    </xf>
    <xf numFmtId="176" fontId="4" fillId="2" borderId="0" xfId="2" applyNumberFormat="1" applyFont="1" applyFill="1" applyBorder="1" applyAlignment="1">
      <alignment horizontal="center" vertical="center"/>
    </xf>
    <xf numFmtId="0" fontId="4" fillId="2" borderId="0" xfId="0" applyFont="1" applyFill="1" applyBorder="1">
      <alignment vertical="center"/>
    </xf>
    <xf numFmtId="0" fontId="2" fillId="2" borderId="0" xfId="0" applyFont="1" applyFill="1" applyBorder="1">
      <alignment vertical="center"/>
    </xf>
    <xf numFmtId="176" fontId="4" fillId="0" borderId="1" xfId="2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0" xfId="2" applyNumberFormat="1" applyFont="1" applyBorder="1">
      <alignment vertical="center"/>
    </xf>
    <xf numFmtId="177" fontId="4" fillId="0" borderId="0" xfId="1" applyNumberFormat="1" applyFont="1" applyBorder="1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176" fontId="7" fillId="0" borderId="0" xfId="2" applyNumberFormat="1" applyFont="1" applyBorder="1">
      <alignment vertical="center"/>
    </xf>
    <xf numFmtId="177" fontId="7" fillId="0" borderId="0" xfId="1" applyNumberFormat="1" applyFont="1" applyBorder="1">
      <alignment vertical="center"/>
    </xf>
    <xf numFmtId="0" fontId="7" fillId="0" borderId="0" xfId="0" applyFont="1" applyBorder="1">
      <alignment vertical="center"/>
    </xf>
    <xf numFmtId="0" fontId="2" fillId="0" borderId="1" xfId="0" applyFont="1" applyBorder="1">
      <alignment vertical="center"/>
    </xf>
    <xf numFmtId="177" fontId="2" fillId="3" borderId="0" xfId="1" applyNumberFormat="1" applyFont="1" applyFill="1">
      <alignment vertical="center"/>
    </xf>
    <xf numFmtId="176" fontId="2" fillId="3" borderId="0" xfId="2" applyNumberFormat="1" applyFont="1" applyFill="1">
      <alignment vertical="center"/>
    </xf>
    <xf numFmtId="0" fontId="2" fillId="3" borderId="0" xfId="0" applyFont="1" applyFill="1">
      <alignment vertical="center"/>
    </xf>
    <xf numFmtId="0" fontId="10" fillId="3" borderId="0" xfId="0" applyFont="1" applyFill="1">
      <alignment vertical="center"/>
    </xf>
    <xf numFmtId="0" fontId="7" fillId="0" borderId="0" xfId="0" applyFont="1">
      <alignment vertical="center"/>
    </xf>
    <xf numFmtId="177" fontId="7" fillId="0" borderId="0" xfId="1" applyNumberFormat="1" applyFont="1">
      <alignment vertical="center"/>
    </xf>
    <xf numFmtId="176" fontId="7" fillId="0" borderId="0" xfId="2" applyNumberFormat="1" applyFont="1">
      <alignment vertical="center"/>
    </xf>
    <xf numFmtId="0" fontId="10" fillId="3" borderId="0" xfId="0" applyFont="1" applyFill="1" applyBorder="1">
      <alignment vertical="center"/>
    </xf>
    <xf numFmtId="177" fontId="10" fillId="3" borderId="0" xfId="1" applyNumberFormat="1" applyFont="1" applyFill="1" applyBorder="1">
      <alignment vertical="center"/>
    </xf>
    <xf numFmtId="176" fontId="10" fillId="3" borderId="0" xfId="2" applyNumberFormat="1" applyFont="1" applyFill="1" applyBorder="1">
      <alignment vertical="center"/>
    </xf>
    <xf numFmtId="0" fontId="11" fillId="4" borderId="0" xfId="0" applyFont="1" applyFill="1">
      <alignment vertical="center"/>
    </xf>
    <xf numFmtId="177" fontId="11" fillId="4" borderId="0" xfId="1" applyNumberFormat="1" applyFont="1" applyFill="1">
      <alignment vertical="center"/>
    </xf>
    <xf numFmtId="176" fontId="11" fillId="4" borderId="0" xfId="2" applyNumberFormat="1" applyFont="1" applyFill="1">
      <alignment vertical="center"/>
    </xf>
    <xf numFmtId="0" fontId="11" fillId="4" borderId="0" xfId="0" applyFont="1" applyFill="1" applyAlignment="1">
      <alignment vertical="center" wrapText="1"/>
    </xf>
    <xf numFmtId="0" fontId="12" fillId="0" borderId="1" xfId="0" applyFont="1" applyBorder="1">
      <alignment vertical="center"/>
    </xf>
    <xf numFmtId="0" fontId="13" fillId="0" borderId="0" xfId="0" applyFont="1">
      <alignment vertical="center"/>
    </xf>
    <xf numFmtId="0" fontId="5" fillId="0" borderId="0" xfId="0" applyFont="1" applyBorder="1">
      <alignment vertical="center"/>
    </xf>
    <xf numFmtId="0" fontId="14" fillId="0" borderId="0" xfId="0" applyFont="1" applyBorder="1">
      <alignment vertical="center"/>
    </xf>
    <xf numFmtId="0" fontId="15" fillId="0" borderId="0" xfId="0" applyFont="1" applyBorder="1">
      <alignment vertical="center"/>
    </xf>
    <xf numFmtId="0" fontId="16" fillId="3" borderId="0" xfId="0" applyFont="1" applyFill="1">
      <alignment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176" fontId="4" fillId="0" borderId="0" xfId="2" applyNumberFormat="1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176" fontId="5" fillId="0" borderId="0" xfId="2" applyNumberFormat="1" applyFont="1" applyBorder="1" applyAlignment="1">
      <alignment horizontal="center" vertical="center"/>
    </xf>
    <xf numFmtId="177" fontId="2" fillId="0" borderId="0" xfId="1" applyNumberFormat="1" applyFont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4" fillId="0" borderId="5" xfId="0" applyFont="1" applyBorder="1">
      <alignment vertical="center"/>
    </xf>
    <xf numFmtId="176" fontId="4" fillId="0" borderId="6" xfId="2" applyNumberFormat="1" applyFont="1" applyBorder="1" applyAlignment="1">
      <alignment horizontal="center" vertical="center"/>
    </xf>
    <xf numFmtId="0" fontId="12" fillId="0" borderId="8" xfId="0" applyFont="1" applyBorder="1">
      <alignment vertical="center"/>
    </xf>
    <xf numFmtId="176" fontId="4" fillId="0" borderId="9" xfId="2" applyNumberFormat="1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176" fontId="4" fillId="0" borderId="12" xfId="2" applyNumberFormat="1" applyFont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7" fillId="0" borderId="12" xfId="0" applyFont="1" applyBorder="1" applyAlignment="1">
      <alignment vertical="center"/>
    </xf>
    <xf numFmtId="177" fontId="2" fillId="0" borderId="0" xfId="1" applyNumberFormat="1" applyFont="1" applyFill="1" applyBorder="1">
      <alignment vertical="center"/>
    </xf>
    <xf numFmtId="44" fontId="4" fillId="0" borderId="1" xfId="2" applyFont="1" applyBorder="1" applyAlignment="1">
      <alignment horizontal="center" vertical="center"/>
    </xf>
    <xf numFmtId="44" fontId="4" fillId="2" borderId="0" xfId="2" applyFont="1" applyFill="1" applyBorder="1" applyAlignment="1">
      <alignment horizontal="center" vertical="center"/>
    </xf>
    <xf numFmtId="44" fontId="5" fillId="0" borderId="0" xfId="2" applyFont="1" applyAlignment="1">
      <alignment horizontal="center" vertical="center"/>
    </xf>
    <xf numFmtId="44" fontId="4" fillId="0" borderId="0" xfId="2" applyFont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176" fontId="2" fillId="0" borderId="0" xfId="2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77" fontId="4" fillId="0" borderId="0" xfId="1" applyNumberFormat="1" applyFont="1" applyBorder="1" applyAlignment="1">
      <alignment horizontal="center" vertical="center"/>
    </xf>
    <xf numFmtId="177" fontId="4" fillId="0" borderId="1" xfId="1" applyNumberFormat="1" applyFont="1" applyBorder="1" applyAlignment="1">
      <alignment horizontal="center" vertical="center"/>
    </xf>
    <xf numFmtId="177" fontId="4" fillId="2" borderId="0" xfId="1" applyNumberFormat="1" applyFont="1" applyFill="1" applyBorder="1" applyAlignment="1">
      <alignment horizontal="center" vertical="center"/>
    </xf>
    <xf numFmtId="177" fontId="5" fillId="0" borderId="0" xfId="1" applyNumberFormat="1" applyFont="1" applyAlignment="1">
      <alignment horizontal="center" vertical="center"/>
    </xf>
    <xf numFmtId="177" fontId="4" fillId="0" borderId="0" xfId="1" applyNumberFormat="1" applyFont="1" applyAlignment="1">
      <alignment horizontal="center" vertical="center"/>
    </xf>
    <xf numFmtId="176" fontId="2" fillId="0" borderId="22" xfId="2" applyNumberFormat="1" applyFont="1" applyBorder="1" applyAlignment="1">
      <alignment vertical="center" textRotation="255"/>
    </xf>
    <xf numFmtId="176" fontId="2" fillId="0" borderId="21" xfId="2" applyNumberFormat="1" applyFont="1" applyBorder="1" applyAlignment="1">
      <alignment vertical="center" textRotation="255"/>
    </xf>
    <xf numFmtId="176" fontId="2" fillId="0" borderId="23" xfId="2" applyNumberFormat="1" applyFont="1" applyBorder="1" applyAlignment="1">
      <alignment vertical="center" textRotation="255"/>
    </xf>
    <xf numFmtId="0" fontId="2" fillId="0" borderId="27" xfId="0" applyFont="1" applyBorder="1" applyAlignment="1">
      <alignment horizontal="center" vertical="center"/>
    </xf>
    <xf numFmtId="176" fontId="2" fillId="0" borderId="28" xfId="2" applyNumberFormat="1" applyFont="1" applyBorder="1" applyAlignment="1">
      <alignment vertical="center" textRotation="255"/>
    </xf>
    <xf numFmtId="0" fontId="12" fillId="0" borderId="6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44" fontId="4" fillId="0" borderId="0" xfId="2" applyFont="1" applyBorder="1" applyAlignment="1">
      <alignment horizontal="center" vertical="center"/>
    </xf>
    <xf numFmtId="177" fontId="4" fillId="0" borderId="20" xfId="1" applyNumberFormat="1" applyFont="1" applyBorder="1" applyAlignment="1">
      <alignment horizontal="left" vertical="center" wrapText="1"/>
    </xf>
    <xf numFmtId="177" fontId="4" fillId="0" borderId="0" xfId="1" applyNumberFormat="1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76" fontId="2" fillId="0" borderId="17" xfId="2" applyNumberFormat="1" applyFont="1" applyBorder="1" applyAlignment="1">
      <alignment horizontal="left" vertical="center" wrapText="1"/>
    </xf>
    <xf numFmtId="176" fontId="2" fillId="0" borderId="18" xfId="2" applyNumberFormat="1" applyFont="1" applyBorder="1" applyAlignment="1">
      <alignment horizontal="left" vertical="center" wrapText="1"/>
    </xf>
    <xf numFmtId="176" fontId="2" fillId="0" borderId="19" xfId="2" applyNumberFormat="1" applyFont="1" applyBorder="1" applyAlignment="1">
      <alignment horizontal="left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14" fontId="4" fillId="0" borderId="3" xfId="2" applyNumberFormat="1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0" fillId="0" borderId="2" xfId="0" applyBorder="1" applyAlignment="1">
      <alignment vertical="center"/>
    </xf>
    <xf numFmtId="176" fontId="4" fillId="0" borderId="3" xfId="2" applyNumberFormat="1" applyFont="1" applyBorder="1" applyAlignment="1">
      <alignment horizontal="center" vertical="center"/>
    </xf>
    <xf numFmtId="176" fontId="4" fillId="0" borderId="2" xfId="2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vertical="center"/>
    </xf>
  </cellXfs>
  <cellStyles count="3">
    <cellStyle name="一般" xfId="0" builtinId="0"/>
    <cellStyle name="千分位" xfId="1" builtinId="3"/>
    <cellStyle name="貨幣" xfId="2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246943</xdr:colOff>
      <xdr:row>5</xdr:row>
      <xdr:rowOff>98778</xdr:rowOff>
    </xdr:from>
    <xdr:to>
      <xdr:col>0</xdr:col>
      <xdr:colOff>1274770</xdr:colOff>
      <xdr:row>8</xdr:row>
      <xdr:rowOff>162278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6943" y="1792111"/>
          <a:ext cx="1027827" cy="726723"/>
        </a:xfrm>
        <a:prstGeom prst="rect">
          <a:avLst/>
        </a:prstGeom>
      </xdr:spPr>
    </xdr:pic>
    <xdr:clientData/>
  </xdr:twoCellAnchor>
  <xdr:twoCellAnchor editAs="oneCell">
    <xdr:from>
      <xdr:col>0</xdr:col>
      <xdr:colOff>224579</xdr:colOff>
      <xdr:row>17</xdr:row>
      <xdr:rowOff>75238</xdr:rowOff>
    </xdr:from>
    <xdr:to>
      <xdr:col>0</xdr:col>
      <xdr:colOff>1203038</xdr:colOff>
      <xdr:row>20</xdr:row>
      <xdr:rowOff>105832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4579" y="4435571"/>
          <a:ext cx="978459" cy="6938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274461</xdr:colOff>
      <xdr:row>21</xdr:row>
      <xdr:rowOff>104423</xdr:rowOff>
    </xdr:from>
    <xdr:to>
      <xdr:col>0</xdr:col>
      <xdr:colOff>1227667</xdr:colOff>
      <xdr:row>24</xdr:row>
      <xdr:rowOff>140172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4461" y="5353756"/>
          <a:ext cx="953206" cy="698972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275168</xdr:colOff>
      <xdr:row>25</xdr:row>
      <xdr:rowOff>91723</xdr:rowOff>
    </xdr:from>
    <xdr:to>
      <xdr:col>0</xdr:col>
      <xdr:colOff>1232939</xdr:colOff>
      <xdr:row>28</xdr:row>
      <xdr:rowOff>98777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75168" y="6230056"/>
          <a:ext cx="957771" cy="670277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29</xdr:row>
      <xdr:rowOff>67121</xdr:rowOff>
    </xdr:from>
    <xdr:to>
      <xdr:col>0</xdr:col>
      <xdr:colOff>1213556</xdr:colOff>
      <xdr:row>32</xdr:row>
      <xdr:rowOff>138715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2834" y="7094454"/>
          <a:ext cx="980722" cy="734817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232831</xdr:colOff>
      <xdr:row>33</xdr:row>
      <xdr:rowOff>76906</xdr:rowOff>
    </xdr:from>
    <xdr:to>
      <xdr:col>0</xdr:col>
      <xdr:colOff>1224520</xdr:colOff>
      <xdr:row>36</xdr:row>
      <xdr:rowOff>127000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2831" y="7993239"/>
          <a:ext cx="991689" cy="71331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211666</xdr:colOff>
      <xdr:row>37</xdr:row>
      <xdr:rowOff>56446</xdr:rowOff>
    </xdr:from>
    <xdr:to>
      <xdr:col>0</xdr:col>
      <xdr:colOff>1216147</xdr:colOff>
      <xdr:row>40</xdr:row>
      <xdr:rowOff>105833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11666" y="8861779"/>
          <a:ext cx="1004481" cy="712610"/>
        </a:xfrm>
        <a:prstGeom prst="rect">
          <a:avLst/>
        </a:prstGeom>
      </xdr:spPr>
    </xdr:pic>
    <xdr:clientData/>
  </xdr:twoCellAnchor>
  <xdr:twoCellAnchor editAs="oneCell">
    <xdr:from>
      <xdr:col>0</xdr:col>
      <xdr:colOff>274462</xdr:colOff>
      <xdr:row>9</xdr:row>
      <xdr:rowOff>84668</xdr:rowOff>
    </xdr:from>
    <xdr:to>
      <xdr:col>0</xdr:col>
      <xdr:colOff>1262944</xdr:colOff>
      <xdr:row>12</xdr:row>
      <xdr:rowOff>156654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4462" y="2667001"/>
          <a:ext cx="988482" cy="735209"/>
        </a:xfrm>
        <a:prstGeom prst="rect">
          <a:avLst/>
        </a:prstGeom>
      </xdr:spPr>
    </xdr:pic>
    <xdr:clientData/>
  </xdr:twoCellAnchor>
  <xdr:twoCellAnchor editAs="oneCell">
    <xdr:from>
      <xdr:col>0</xdr:col>
      <xdr:colOff>244830</xdr:colOff>
      <xdr:row>13</xdr:row>
      <xdr:rowOff>69853</xdr:rowOff>
    </xdr:from>
    <xdr:to>
      <xdr:col>0</xdr:col>
      <xdr:colOff>1256854</xdr:colOff>
      <xdr:row>16</xdr:row>
      <xdr:rowOff>127000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4830" y="3541186"/>
          <a:ext cx="1012024" cy="720370"/>
        </a:xfrm>
        <a:prstGeom prst="rect">
          <a:avLst/>
        </a:prstGeom>
      </xdr:spPr>
    </xdr:pic>
    <xdr:clientData/>
  </xdr:twoCellAnchor>
  <xdr:twoCellAnchor editAs="oneCell">
    <xdr:from>
      <xdr:col>0</xdr:col>
      <xdr:colOff>13407</xdr:colOff>
      <xdr:row>40</xdr:row>
      <xdr:rowOff>232834</xdr:rowOff>
    </xdr:from>
    <xdr:to>
      <xdr:col>0</xdr:col>
      <xdr:colOff>766347</xdr:colOff>
      <xdr:row>43</xdr:row>
      <xdr:rowOff>70555</xdr:rowOff>
    </xdr:to>
    <xdr:pic>
      <xdr:nvPicPr>
        <xdr:cNvPr id="11" name="圖片 10" descr="S__4460550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407" y="9701390"/>
          <a:ext cx="752940" cy="564443"/>
        </a:xfrm>
        <a:prstGeom prst="rect">
          <a:avLst/>
        </a:prstGeom>
      </xdr:spPr>
    </xdr:pic>
    <xdr:clientData/>
  </xdr:twoCellAnchor>
  <xdr:twoCellAnchor editAs="oneCell">
    <xdr:from>
      <xdr:col>0</xdr:col>
      <xdr:colOff>747889</xdr:colOff>
      <xdr:row>40</xdr:row>
      <xdr:rowOff>225779</xdr:rowOff>
    </xdr:from>
    <xdr:to>
      <xdr:col>0</xdr:col>
      <xdr:colOff>1496032</xdr:colOff>
      <xdr:row>43</xdr:row>
      <xdr:rowOff>70555</xdr:rowOff>
    </xdr:to>
    <xdr:pic>
      <xdr:nvPicPr>
        <xdr:cNvPr id="12" name="圖片 11" descr="S__4460551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47889" y="9694335"/>
          <a:ext cx="748143" cy="5714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211667</xdr:rowOff>
    </xdr:from>
    <xdr:to>
      <xdr:col>3</xdr:col>
      <xdr:colOff>25652</xdr:colOff>
      <xdr:row>9</xdr:row>
      <xdr:rowOff>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19111"/>
          <a:ext cx="1556708" cy="110066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</xdr:row>
      <xdr:rowOff>1</xdr:rowOff>
    </xdr:from>
    <xdr:to>
      <xdr:col>3</xdr:col>
      <xdr:colOff>0</xdr:colOff>
      <xdr:row>30</xdr:row>
      <xdr:rowOff>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6124223"/>
          <a:ext cx="1531055" cy="109361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32</xdr:row>
      <xdr:rowOff>12701</xdr:rowOff>
    </xdr:from>
    <xdr:to>
      <xdr:col>2</xdr:col>
      <xdr:colOff>296333</xdr:colOff>
      <xdr:row>36</xdr:row>
      <xdr:rowOff>197556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50" y="7526868"/>
          <a:ext cx="1503539" cy="105974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</xdr:row>
      <xdr:rowOff>12700</xdr:rowOff>
    </xdr:from>
    <xdr:to>
      <xdr:col>2</xdr:col>
      <xdr:colOff>310444</xdr:colOff>
      <xdr:row>43</xdr:row>
      <xdr:rowOff>209284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8916811"/>
          <a:ext cx="1523999" cy="107147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45</xdr:row>
      <xdr:rowOff>203200</xdr:rowOff>
    </xdr:from>
    <xdr:to>
      <xdr:col>3</xdr:col>
      <xdr:colOff>0</xdr:colOff>
      <xdr:row>51</xdr:row>
      <xdr:rowOff>30949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" y="10278533"/>
          <a:ext cx="1531055" cy="114008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53</xdr:row>
      <xdr:rowOff>6350</xdr:rowOff>
    </xdr:from>
    <xdr:to>
      <xdr:col>3</xdr:col>
      <xdr:colOff>0</xdr:colOff>
      <xdr:row>58</xdr:row>
      <xdr:rowOff>29244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" y="11690350"/>
          <a:ext cx="1531055" cy="111650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60</xdr:row>
      <xdr:rowOff>7056</xdr:rowOff>
    </xdr:from>
    <xdr:to>
      <xdr:col>3</xdr:col>
      <xdr:colOff>0</xdr:colOff>
      <xdr:row>65</xdr:row>
      <xdr:rowOff>24649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401" y="13081000"/>
          <a:ext cx="1505655" cy="111120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10</xdr:row>
      <xdr:rowOff>203200</xdr:rowOff>
    </xdr:from>
    <xdr:to>
      <xdr:col>3</xdr:col>
      <xdr:colOff>12047</xdr:colOff>
      <xdr:row>16</xdr:row>
      <xdr:rowOff>21167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350" y="3300589"/>
          <a:ext cx="1536753" cy="1130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19052</xdr:colOff>
      <xdr:row>18</xdr:row>
      <xdr:rowOff>6351</xdr:rowOff>
    </xdr:from>
    <xdr:to>
      <xdr:col>3</xdr:col>
      <xdr:colOff>7055</xdr:colOff>
      <xdr:row>22</xdr:row>
      <xdr:rowOff>187967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2" y="4712407"/>
          <a:ext cx="1519059" cy="1084727"/>
        </a:xfrm>
        <a:prstGeom prst="rect">
          <a:avLst/>
        </a:prstGeom>
      </xdr:spPr>
    </xdr:pic>
    <xdr:clientData/>
  </xdr:twoCellAnchor>
  <xdr:twoCellAnchor editAs="oneCell">
    <xdr:from>
      <xdr:col>0</xdr:col>
      <xdr:colOff>6351</xdr:colOff>
      <xdr:row>66</xdr:row>
      <xdr:rowOff>0</xdr:rowOff>
    </xdr:from>
    <xdr:to>
      <xdr:col>3</xdr:col>
      <xdr:colOff>0</xdr:colOff>
      <xdr:row>70</xdr:row>
      <xdr:rowOff>164730</xdr:rowOff>
    </xdr:to>
    <xdr:pic>
      <xdr:nvPicPr>
        <xdr:cNvPr id="11" name="圖片 10" descr="S__4460550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51" y="14245167"/>
          <a:ext cx="1524705" cy="11242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134056</xdr:rowOff>
    </xdr:from>
    <xdr:to>
      <xdr:col>2</xdr:col>
      <xdr:colOff>310444</xdr:colOff>
      <xdr:row>75</xdr:row>
      <xdr:rowOff>204502</xdr:rowOff>
    </xdr:to>
    <xdr:pic>
      <xdr:nvPicPr>
        <xdr:cNvPr id="12" name="圖片 11" descr="S__4460551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5338778"/>
          <a:ext cx="1524000" cy="1164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59999389629810485"/>
    <pageSetUpPr fitToPage="1"/>
  </sheetPr>
  <dimension ref="A1:X66"/>
  <sheetViews>
    <sheetView tabSelected="1" zoomScale="90" zoomScaleNormal="90" workbookViewId="0">
      <pane xSplit="3" ySplit="5" topLeftCell="D6" activePane="bottomRight" state="frozen"/>
      <selection pane="topRight" activeCell="F1" sqref="F1"/>
      <selection pane="bottomLeft" activeCell="A6" sqref="A6"/>
      <selection pane="bottomRight" activeCell="G10" sqref="G10"/>
    </sheetView>
  </sheetViews>
  <sheetFormatPr defaultRowHeight="17"/>
  <cols>
    <col min="1" max="1" width="22.26953125" style="45" customWidth="1"/>
    <col min="2" max="2" width="29.453125" style="45" bestFit="1" customWidth="1"/>
    <col min="3" max="3" width="11.6328125" style="46" customWidth="1"/>
    <col min="4" max="4" width="6.81640625" style="77" customWidth="1"/>
    <col min="5" max="5" width="12.6328125" style="44" customWidth="1"/>
    <col min="6" max="6" width="8.08984375" style="44" bestFit="1" customWidth="1"/>
    <col min="7" max="7" width="7.90625" style="44" customWidth="1"/>
    <col min="8" max="22" width="8.7265625" style="44"/>
    <col min="23" max="24" width="11.54296875" style="49" bestFit="1" customWidth="1"/>
    <col min="25" max="16384" width="8.7265625" style="45"/>
  </cols>
  <sheetData>
    <row r="1" spans="1:24" s="51" customFormat="1" ht="32.5" customHeight="1" thickBot="1">
      <c r="A1" s="61" t="s">
        <v>58</v>
      </c>
      <c r="B1" s="61"/>
      <c r="C1" s="61"/>
      <c r="D1" s="76"/>
      <c r="E1" s="78"/>
      <c r="F1" s="78"/>
      <c r="G1" s="78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68"/>
      <c r="X1" s="68"/>
    </row>
    <row r="2" spans="1:24" ht="34" customHeight="1" thickTop="1">
      <c r="A2" s="62" t="s">
        <v>48</v>
      </c>
      <c r="B2" s="65"/>
      <c r="C2" s="73" t="s">
        <v>51</v>
      </c>
      <c r="D2" s="91" t="s">
        <v>46</v>
      </c>
      <c r="E2" s="52">
        <v>1</v>
      </c>
      <c r="F2" s="52">
        <v>2</v>
      </c>
      <c r="G2" s="52">
        <v>3</v>
      </c>
      <c r="H2" s="52">
        <v>4</v>
      </c>
      <c r="I2" s="52">
        <v>5</v>
      </c>
      <c r="J2" s="52">
        <v>6</v>
      </c>
      <c r="K2" s="52">
        <v>7</v>
      </c>
      <c r="L2" s="52">
        <v>8</v>
      </c>
      <c r="M2" s="52">
        <v>9</v>
      </c>
      <c r="N2" s="52">
        <v>10</v>
      </c>
      <c r="O2" s="52">
        <v>11</v>
      </c>
      <c r="P2" s="52">
        <v>12</v>
      </c>
      <c r="Q2" s="52">
        <v>13</v>
      </c>
      <c r="R2" s="52">
        <v>14</v>
      </c>
      <c r="S2" s="52">
        <v>15</v>
      </c>
      <c r="T2" s="52">
        <v>16</v>
      </c>
      <c r="U2" s="52">
        <v>17</v>
      </c>
      <c r="V2" s="79">
        <v>18</v>
      </c>
    </row>
    <row r="3" spans="1:24" s="18" customFormat="1" ht="25.5" customHeight="1">
      <c r="A3" s="63" t="s">
        <v>49</v>
      </c>
      <c r="B3" s="66"/>
      <c r="C3" s="74" t="s">
        <v>52</v>
      </c>
      <c r="D3" s="102" t="s">
        <v>47</v>
      </c>
      <c r="E3" s="105" t="s">
        <v>57</v>
      </c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100"/>
      <c r="W3" s="96" t="s">
        <v>54</v>
      </c>
      <c r="X3" s="97" t="s">
        <v>55</v>
      </c>
    </row>
    <row r="4" spans="1:24" s="18" customFormat="1" ht="21" customHeight="1" thickBot="1">
      <c r="A4" s="64" t="s">
        <v>50</v>
      </c>
      <c r="B4" s="67"/>
      <c r="C4" s="75" t="s">
        <v>53</v>
      </c>
      <c r="D4" s="103"/>
      <c r="E4" s="10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100"/>
      <c r="W4" s="96"/>
      <c r="X4" s="97"/>
    </row>
    <row r="5" spans="1:24" ht="20" customHeight="1" thickTop="1" thickBot="1">
      <c r="A5" s="44"/>
      <c r="B5" s="44" t="s">
        <v>7</v>
      </c>
      <c r="C5" s="46" t="s">
        <v>2</v>
      </c>
      <c r="D5" s="104"/>
      <c r="E5" s="107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01"/>
      <c r="W5" s="96"/>
      <c r="X5" s="97"/>
    </row>
    <row r="6" spans="1:24" ht="17.5" thickTop="1">
      <c r="B6" s="55" t="s">
        <v>36</v>
      </c>
      <c r="C6" s="56">
        <v>150</v>
      </c>
      <c r="D6" s="92"/>
      <c r="E6" s="93">
        <v>1</v>
      </c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79"/>
      <c r="W6" s="49">
        <f>SUM(E6:V6)</f>
        <v>1</v>
      </c>
      <c r="X6" s="49">
        <f>W6*C6</f>
        <v>150</v>
      </c>
    </row>
    <row r="7" spans="1:24">
      <c r="B7" s="57" t="s">
        <v>56</v>
      </c>
      <c r="C7" s="58"/>
      <c r="D7" s="88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80"/>
      <c r="W7" s="49">
        <f t="shared" ref="W7:W41" si="0">SUM(E7:V7)</f>
        <v>0</v>
      </c>
      <c r="X7" s="49">
        <f t="shared" ref="X7:X41" si="1">W7*C7</f>
        <v>0</v>
      </c>
    </row>
    <row r="8" spans="1:24">
      <c r="B8" s="54" t="s">
        <v>1</v>
      </c>
      <c r="C8" s="58">
        <v>29</v>
      </c>
      <c r="D8" s="88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80"/>
      <c r="W8" s="49">
        <f t="shared" si="0"/>
        <v>0</v>
      </c>
      <c r="X8" s="49">
        <f t="shared" si="1"/>
        <v>0</v>
      </c>
    </row>
    <row r="9" spans="1:24" ht="17.5" thickBot="1">
      <c r="B9" s="59" t="s">
        <v>3</v>
      </c>
      <c r="C9" s="60">
        <v>39</v>
      </c>
      <c r="D9" s="89"/>
      <c r="E9" s="94">
        <v>1</v>
      </c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2"/>
      <c r="W9" s="49">
        <f t="shared" si="0"/>
        <v>1</v>
      </c>
      <c r="X9" s="49">
        <f t="shared" si="1"/>
        <v>39</v>
      </c>
    </row>
    <row r="10" spans="1:24" ht="17.5" thickTop="1">
      <c r="B10" s="55" t="s">
        <v>14</v>
      </c>
      <c r="C10" s="56">
        <v>150</v>
      </c>
      <c r="D10" s="90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79"/>
      <c r="W10" s="49">
        <f t="shared" si="0"/>
        <v>0</v>
      </c>
      <c r="X10" s="49">
        <f t="shared" si="1"/>
        <v>0</v>
      </c>
    </row>
    <row r="11" spans="1:24">
      <c r="B11" s="57" t="s">
        <v>56</v>
      </c>
      <c r="C11" s="58"/>
      <c r="D11" s="88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80"/>
      <c r="W11" s="49">
        <f t="shared" si="0"/>
        <v>0</v>
      </c>
      <c r="X11" s="49">
        <f t="shared" si="1"/>
        <v>0</v>
      </c>
    </row>
    <row r="12" spans="1:24">
      <c r="B12" s="54" t="s">
        <v>1</v>
      </c>
      <c r="C12" s="58">
        <v>29</v>
      </c>
      <c r="D12" s="88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80"/>
      <c r="W12" s="49">
        <f t="shared" si="0"/>
        <v>0</v>
      </c>
      <c r="X12" s="49">
        <f t="shared" si="1"/>
        <v>0</v>
      </c>
    </row>
    <row r="13" spans="1:24" ht="17.5" thickBot="1">
      <c r="B13" s="59" t="s">
        <v>3</v>
      </c>
      <c r="C13" s="60">
        <v>39</v>
      </c>
      <c r="D13" s="89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2"/>
      <c r="W13" s="49">
        <f t="shared" si="0"/>
        <v>0</v>
      </c>
      <c r="X13" s="49">
        <f t="shared" si="1"/>
        <v>0</v>
      </c>
    </row>
    <row r="14" spans="1:24" ht="17.5" thickTop="1">
      <c r="A14" s="18"/>
      <c r="B14" s="55" t="s">
        <v>13</v>
      </c>
      <c r="C14" s="56">
        <v>140</v>
      </c>
      <c r="D14" s="90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79"/>
      <c r="W14" s="49">
        <f t="shared" si="0"/>
        <v>0</v>
      </c>
      <c r="X14" s="49">
        <f t="shared" si="1"/>
        <v>0</v>
      </c>
    </row>
    <row r="15" spans="1:24">
      <c r="B15" s="57" t="s">
        <v>56</v>
      </c>
      <c r="C15" s="58"/>
      <c r="D15" s="88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80"/>
      <c r="W15" s="49">
        <f t="shared" si="0"/>
        <v>0</v>
      </c>
      <c r="X15" s="49">
        <f t="shared" si="1"/>
        <v>0</v>
      </c>
    </row>
    <row r="16" spans="1:24">
      <c r="B16" s="54" t="s">
        <v>1</v>
      </c>
      <c r="C16" s="58">
        <v>29</v>
      </c>
      <c r="D16" s="88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80"/>
      <c r="W16" s="49">
        <f t="shared" si="0"/>
        <v>0</v>
      </c>
      <c r="X16" s="49">
        <f t="shared" si="1"/>
        <v>0</v>
      </c>
    </row>
    <row r="17" spans="2:24" ht="17.5" thickBot="1">
      <c r="B17" s="59" t="s">
        <v>3</v>
      </c>
      <c r="C17" s="60">
        <v>39</v>
      </c>
      <c r="D17" s="89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2"/>
      <c r="W17" s="49">
        <f t="shared" si="0"/>
        <v>0</v>
      </c>
      <c r="X17" s="49">
        <f t="shared" si="1"/>
        <v>0</v>
      </c>
    </row>
    <row r="18" spans="2:24" ht="17.5" thickTop="1">
      <c r="B18" s="55" t="s">
        <v>12</v>
      </c>
      <c r="C18" s="56">
        <v>140</v>
      </c>
      <c r="D18" s="90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79"/>
      <c r="W18" s="49">
        <f t="shared" si="0"/>
        <v>0</v>
      </c>
      <c r="X18" s="49">
        <f t="shared" si="1"/>
        <v>0</v>
      </c>
    </row>
    <row r="19" spans="2:24">
      <c r="B19" s="57" t="s">
        <v>56</v>
      </c>
      <c r="C19" s="58"/>
      <c r="D19" s="88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80"/>
      <c r="W19" s="49">
        <f t="shared" si="0"/>
        <v>0</v>
      </c>
      <c r="X19" s="49">
        <f t="shared" si="1"/>
        <v>0</v>
      </c>
    </row>
    <row r="20" spans="2:24">
      <c r="B20" s="54" t="s">
        <v>1</v>
      </c>
      <c r="C20" s="58">
        <v>29</v>
      </c>
      <c r="D20" s="88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80"/>
      <c r="W20" s="49">
        <f t="shared" si="0"/>
        <v>0</v>
      </c>
      <c r="X20" s="49">
        <f t="shared" si="1"/>
        <v>0</v>
      </c>
    </row>
    <row r="21" spans="2:24" ht="17.5" thickBot="1">
      <c r="B21" s="59" t="s">
        <v>3</v>
      </c>
      <c r="C21" s="60">
        <v>39</v>
      </c>
      <c r="D21" s="89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2"/>
      <c r="W21" s="49">
        <f t="shared" si="0"/>
        <v>0</v>
      </c>
      <c r="X21" s="49">
        <f t="shared" si="1"/>
        <v>0</v>
      </c>
    </row>
    <row r="22" spans="2:24" ht="17.5" thickTop="1">
      <c r="B22" s="55" t="s">
        <v>11</v>
      </c>
      <c r="C22" s="56">
        <v>140</v>
      </c>
      <c r="D22" s="90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79"/>
      <c r="W22" s="49">
        <f t="shared" si="0"/>
        <v>0</v>
      </c>
      <c r="X22" s="49">
        <f t="shared" si="1"/>
        <v>0</v>
      </c>
    </row>
    <row r="23" spans="2:24">
      <c r="B23" s="57" t="s">
        <v>56</v>
      </c>
      <c r="C23" s="58"/>
      <c r="D23" s="88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80"/>
      <c r="W23" s="49">
        <f t="shared" si="0"/>
        <v>0</v>
      </c>
      <c r="X23" s="49">
        <f t="shared" si="1"/>
        <v>0</v>
      </c>
    </row>
    <row r="24" spans="2:24">
      <c r="B24" s="54" t="s">
        <v>1</v>
      </c>
      <c r="C24" s="58">
        <v>29</v>
      </c>
      <c r="D24" s="88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80"/>
      <c r="W24" s="49">
        <f t="shared" si="0"/>
        <v>0</v>
      </c>
      <c r="X24" s="49">
        <f t="shared" si="1"/>
        <v>0</v>
      </c>
    </row>
    <row r="25" spans="2:24" ht="17.5" thickBot="1">
      <c r="B25" s="59" t="s">
        <v>3</v>
      </c>
      <c r="C25" s="60">
        <v>39</v>
      </c>
      <c r="D25" s="89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2"/>
      <c r="W25" s="49">
        <f t="shared" si="0"/>
        <v>0</v>
      </c>
      <c r="X25" s="49">
        <f t="shared" si="1"/>
        <v>0</v>
      </c>
    </row>
    <row r="26" spans="2:24" ht="17.5" thickTop="1">
      <c r="B26" s="55" t="s">
        <v>10</v>
      </c>
      <c r="C26" s="56">
        <v>140</v>
      </c>
      <c r="D26" s="90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79"/>
      <c r="W26" s="49">
        <f t="shared" si="0"/>
        <v>0</v>
      </c>
      <c r="X26" s="49">
        <f t="shared" si="1"/>
        <v>0</v>
      </c>
    </row>
    <row r="27" spans="2:24">
      <c r="B27" s="57" t="s">
        <v>56</v>
      </c>
      <c r="C27" s="58"/>
      <c r="D27" s="88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80"/>
      <c r="W27" s="49">
        <f t="shared" si="0"/>
        <v>0</v>
      </c>
      <c r="X27" s="49">
        <f t="shared" si="1"/>
        <v>0</v>
      </c>
    </row>
    <row r="28" spans="2:24">
      <c r="B28" s="54" t="s">
        <v>1</v>
      </c>
      <c r="C28" s="58">
        <v>29</v>
      </c>
      <c r="D28" s="88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80"/>
      <c r="W28" s="49">
        <f t="shared" si="0"/>
        <v>0</v>
      </c>
      <c r="X28" s="49">
        <f t="shared" si="1"/>
        <v>0</v>
      </c>
    </row>
    <row r="29" spans="2:24" ht="17.5" thickBot="1">
      <c r="B29" s="59" t="s">
        <v>3</v>
      </c>
      <c r="C29" s="60">
        <v>39</v>
      </c>
      <c r="D29" s="89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2"/>
      <c r="W29" s="49">
        <f t="shared" si="0"/>
        <v>0</v>
      </c>
      <c r="X29" s="49">
        <f t="shared" si="1"/>
        <v>0</v>
      </c>
    </row>
    <row r="30" spans="2:24" ht="17.5" thickTop="1">
      <c r="B30" s="55" t="s">
        <v>9</v>
      </c>
      <c r="C30" s="56">
        <v>140</v>
      </c>
      <c r="D30" s="90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79"/>
      <c r="W30" s="49">
        <f t="shared" si="0"/>
        <v>0</v>
      </c>
      <c r="X30" s="49">
        <f t="shared" si="1"/>
        <v>0</v>
      </c>
    </row>
    <row r="31" spans="2:24">
      <c r="B31" s="57" t="s">
        <v>56</v>
      </c>
      <c r="C31" s="58"/>
      <c r="D31" s="88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80"/>
      <c r="W31" s="49">
        <f t="shared" si="0"/>
        <v>0</v>
      </c>
      <c r="X31" s="49">
        <f t="shared" si="1"/>
        <v>0</v>
      </c>
    </row>
    <row r="32" spans="2:24">
      <c r="B32" s="54" t="s">
        <v>1</v>
      </c>
      <c r="C32" s="58">
        <v>29</v>
      </c>
      <c r="D32" s="88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80"/>
      <c r="W32" s="49">
        <f t="shared" si="0"/>
        <v>0</v>
      </c>
      <c r="X32" s="49">
        <f t="shared" si="1"/>
        <v>0</v>
      </c>
    </row>
    <row r="33" spans="1:24" ht="17.5" thickBot="1">
      <c r="B33" s="59" t="s">
        <v>3</v>
      </c>
      <c r="C33" s="60">
        <v>39</v>
      </c>
      <c r="D33" s="89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2"/>
      <c r="W33" s="49">
        <f t="shared" si="0"/>
        <v>0</v>
      </c>
      <c r="X33" s="49">
        <f t="shared" si="1"/>
        <v>0</v>
      </c>
    </row>
    <row r="34" spans="1:24" ht="17.5" thickTop="1">
      <c r="B34" s="55" t="s">
        <v>8</v>
      </c>
      <c r="C34" s="56">
        <v>140</v>
      </c>
      <c r="D34" s="90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79"/>
      <c r="W34" s="49">
        <f t="shared" si="0"/>
        <v>0</v>
      </c>
      <c r="X34" s="49">
        <f t="shared" si="1"/>
        <v>0</v>
      </c>
    </row>
    <row r="35" spans="1:24">
      <c r="B35" s="57" t="s">
        <v>56</v>
      </c>
      <c r="C35" s="58"/>
      <c r="D35" s="88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80"/>
      <c r="W35" s="49">
        <f t="shared" si="0"/>
        <v>0</v>
      </c>
      <c r="X35" s="49">
        <f t="shared" si="1"/>
        <v>0</v>
      </c>
    </row>
    <row r="36" spans="1:24">
      <c r="B36" s="54" t="s">
        <v>1</v>
      </c>
      <c r="C36" s="58">
        <v>29</v>
      </c>
      <c r="D36" s="88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80"/>
      <c r="W36" s="49">
        <f t="shared" si="0"/>
        <v>0</v>
      </c>
      <c r="X36" s="49">
        <f t="shared" si="1"/>
        <v>0</v>
      </c>
    </row>
    <row r="37" spans="1:24" ht="17.5" thickBot="1">
      <c r="B37" s="59" t="s">
        <v>3</v>
      </c>
      <c r="C37" s="60">
        <v>39</v>
      </c>
      <c r="D37" s="89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2"/>
      <c r="W37" s="49">
        <f t="shared" si="0"/>
        <v>0</v>
      </c>
      <c r="X37" s="49">
        <f t="shared" si="1"/>
        <v>0</v>
      </c>
    </row>
    <row r="38" spans="1:24" ht="17.5" thickTop="1">
      <c r="B38" s="55" t="s">
        <v>4</v>
      </c>
      <c r="C38" s="56">
        <v>140</v>
      </c>
      <c r="D38" s="90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79"/>
      <c r="W38" s="49">
        <f t="shared" si="0"/>
        <v>0</v>
      </c>
      <c r="X38" s="49">
        <f t="shared" si="1"/>
        <v>0</v>
      </c>
    </row>
    <row r="39" spans="1:24">
      <c r="B39" s="57" t="s">
        <v>56</v>
      </c>
      <c r="C39" s="58"/>
      <c r="D39" s="88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80"/>
      <c r="W39" s="49">
        <f t="shared" si="0"/>
        <v>0</v>
      </c>
      <c r="X39" s="49">
        <f t="shared" si="1"/>
        <v>0</v>
      </c>
    </row>
    <row r="40" spans="1:24">
      <c r="B40" s="54" t="s">
        <v>1</v>
      </c>
      <c r="C40" s="58">
        <v>29</v>
      </c>
      <c r="D40" s="88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80"/>
      <c r="W40" s="49">
        <f t="shared" si="0"/>
        <v>0</v>
      </c>
      <c r="X40" s="49">
        <f t="shared" si="1"/>
        <v>0</v>
      </c>
    </row>
    <row r="41" spans="1:24" s="40" customFormat="1" ht="20" thickBot="1">
      <c r="A41" s="45"/>
      <c r="B41" s="59" t="s">
        <v>3</v>
      </c>
      <c r="C41" s="60">
        <v>39</v>
      </c>
      <c r="D41" s="89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2"/>
      <c r="W41" s="49">
        <f t="shared" si="0"/>
        <v>0</v>
      </c>
      <c r="X41" s="49">
        <f t="shared" si="1"/>
        <v>0</v>
      </c>
    </row>
    <row r="42" spans="1:24" ht="20" thickTop="1">
      <c r="A42" s="47" t="s">
        <v>0</v>
      </c>
      <c r="B42" s="40"/>
      <c r="C42" s="48"/>
      <c r="W42" s="49">
        <f>SUM(W6:W41)</f>
        <v>2</v>
      </c>
      <c r="X42" s="49">
        <f>SUM(X6:X41)</f>
        <v>189</v>
      </c>
    </row>
    <row r="55" spans="1:22" s="49" customFormat="1">
      <c r="A55" s="45"/>
      <c r="B55" s="45"/>
      <c r="C55" s="46"/>
      <c r="D55" s="77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83"/>
      <c r="P55" s="83"/>
      <c r="Q55" s="83"/>
      <c r="R55" s="83"/>
      <c r="S55" s="83"/>
      <c r="T55" s="83"/>
      <c r="U55" s="83"/>
      <c r="V55" s="83"/>
    </row>
    <row r="56" spans="1:22" s="49" customFormat="1">
      <c r="C56" s="46"/>
      <c r="D56" s="77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83"/>
      <c r="P56" s="83"/>
      <c r="Q56" s="83"/>
      <c r="R56" s="83"/>
      <c r="S56" s="83"/>
      <c r="T56" s="83"/>
      <c r="U56" s="83"/>
      <c r="V56" s="83"/>
    </row>
    <row r="57" spans="1:22" s="49" customFormat="1">
      <c r="C57" s="46"/>
      <c r="D57" s="77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83"/>
      <c r="P57" s="83"/>
      <c r="Q57" s="83"/>
      <c r="R57" s="83"/>
      <c r="S57" s="83"/>
      <c r="T57" s="83"/>
      <c r="U57" s="83"/>
      <c r="V57" s="83"/>
    </row>
    <row r="58" spans="1:22">
      <c r="A58" s="49"/>
      <c r="B58" s="49"/>
    </row>
    <row r="62" spans="1:22" s="49" customFormat="1">
      <c r="A62" s="45"/>
      <c r="B62" s="45"/>
      <c r="C62" s="46"/>
      <c r="D62" s="77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83"/>
      <c r="P62" s="83"/>
      <c r="Q62" s="83"/>
      <c r="R62" s="83"/>
      <c r="S62" s="83"/>
      <c r="T62" s="83"/>
      <c r="U62" s="83"/>
      <c r="V62" s="83"/>
    </row>
    <row r="63" spans="1:22" s="49" customFormat="1">
      <c r="C63" s="46"/>
      <c r="D63" s="77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83"/>
      <c r="P63" s="83"/>
      <c r="Q63" s="83"/>
      <c r="R63" s="83"/>
      <c r="S63" s="83"/>
      <c r="T63" s="83"/>
      <c r="U63" s="83"/>
      <c r="V63" s="83"/>
    </row>
    <row r="64" spans="1:22" s="49" customFormat="1">
      <c r="C64" s="46"/>
      <c r="D64" s="77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83"/>
      <c r="P64" s="83"/>
      <c r="Q64" s="83"/>
      <c r="R64" s="83"/>
      <c r="S64" s="83"/>
      <c r="T64" s="83"/>
      <c r="U64" s="83"/>
      <c r="V64" s="83"/>
    </row>
    <row r="65" spans="1:22" s="49" customFormat="1">
      <c r="C65" s="46"/>
      <c r="D65" s="77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83"/>
      <c r="P65" s="83"/>
      <c r="Q65" s="83"/>
      <c r="R65" s="83"/>
      <c r="S65" s="83"/>
      <c r="T65" s="83"/>
      <c r="U65" s="83"/>
      <c r="V65" s="83"/>
    </row>
    <row r="66" spans="1:22">
      <c r="A66" s="49"/>
      <c r="B66" s="49"/>
    </row>
  </sheetData>
  <autoFilter ref="A5:X42"/>
  <mergeCells count="21">
    <mergeCell ref="D3:D5"/>
    <mergeCell ref="P3:P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W3:W5"/>
    <mergeCell ref="X3:X5"/>
    <mergeCell ref="Q3:Q5"/>
    <mergeCell ref="R3:R5"/>
    <mergeCell ref="S3:S5"/>
    <mergeCell ref="T3:T5"/>
    <mergeCell ref="U3:U5"/>
    <mergeCell ref="V3:V5"/>
  </mergeCells>
  <phoneticPr fontId="3" type="noConversion"/>
  <printOptions horizontalCentered="1" verticalCentered="1"/>
  <pageMargins left="0.19" right="0.19685039370078741" top="0.11811023622047245" bottom="0.15748031496062992" header="7.874015748031496E-2" footer="0.11811023622047245"/>
  <pageSetup paperSize="9"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Q91"/>
  <sheetViews>
    <sheetView topLeftCell="C1" zoomScale="90" zoomScaleNormal="90" workbookViewId="0">
      <pane ySplit="3" topLeftCell="A4" activePane="bottomLeft" state="frozen"/>
      <selection pane="bottomLeft" activeCell="K11" sqref="K11"/>
    </sheetView>
  </sheetViews>
  <sheetFormatPr defaultRowHeight="17"/>
  <cols>
    <col min="1" max="2" width="8.7265625" style="1"/>
    <col min="3" max="3" width="4.54296875" style="1" customWidth="1"/>
    <col min="4" max="4" width="29.453125" style="1" bestFit="1" customWidth="1"/>
    <col min="5" max="5" width="10.08984375" style="4" bestFit="1" customWidth="1"/>
    <col min="6" max="6" width="8.7265625" style="87"/>
    <col min="7" max="7" width="16.54296875" style="72" bestFit="1" customWidth="1"/>
    <col min="8" max="9" width="8.7265625" style="1"/>
    <col min="10" max="10" width="34.1796875" style="1" customWidth="1"/>
    <col min="11" max="11" width="8.7265625" style="3"/>
    <col min="12" max="12" width="17.7265625" style="2" bestFit="1" customWidth="1"/>
    <col min="13" max="14" width="8.7265625" style="1"/>
    <col min="15" max="15" width="13.36328125" style="1" customWidth="1"/>
    <col min="16" max="16" width="3" style="1" customWidth="1"/>
    <col min="17" max="17" width="20.453125" style="1" hidden="1" customWidth="1"/>
    <col min="18" max="16384" width="8.7265625" style="1"/>
  </cols>
  <sheetData>
    <row r="1" spans="1:17" ht="32.5" customHeight="1">
      <c r="A1" s="110" t="s">
        <v>22</v>
      </c>
      <c r="B1" s="118"/>
      <c r="C1" s="118"/>
      <c r="D1" s="112"/>
      <c r="E1" s="14" t="s">
        <v>21</v>
      </c>
      <c r="F1" s="108"/>
      <c r="G1" s="109"/>
      <c r="J1" s="43" t="s">
        <v>45</v>
      </c>
      <c r="K1" s="24"/>
      <c r="L1" s="25"/>
      <c r="M1" s="26"/>
      <c r="N1" s="26"/>
      <c r="O1" s="26"/>
      <c r="P1" s="26"/>
      <c r="Q1" s="26"/>
    </row>
    <row r="2" spans="1:17" ht="34" customHeight="1">
      <c r="A2" s="110" t="s">
        <v>20</v>
      </c>
      <c r="B2" s="111"/>
      <c r="C2" s="111"/>
      <c r="D2" s="112"/>
      <c r="E2" s="14" t="s">
        <v>19</v>
      </c>
      <c r="F2" s="113" t="s">
        <v>29</v>
      </c>
      <c r="G2" s="114"/>
      <c r="J2" s="27" t="s">
        <v>35</v>
      </c>
      <c r="K2" s="24"/>
      <c r="L2" s="25"/>
      <c r="M2" s="26"/>
      <c r="N2" s="26"/>
      <c r="O2" s="26"/>
      <c r="P2" s="26"/>
      <c r="Q2" s="26"/>
    </row>
    <row r="3" spans="1:17" s="19" customFormat="1" ht="68">
      <c r="A3" s="110" t="s">
        <v>28</v>
      </c>
      <c r="B3" s="111"/>
      <c r="C3" s="111"/>
      <c r="D3" s="112"/>
      <c r="E3" s="13"/>
      <c r="F3" s="115"/>
      <c r="G3" s="116"/>
      <c r="J3" s="37" t="s">
        <v>34</v>
      </c>
      <c r="K3" s="35"/>
      <c r="L3" s="36"/>
      <c r="M3" s="34"/>
      <c r="N3" s="34"/>
      <c r="O3" s="34"/>
      <c r="P3" s="34"/>
      <c r="Q3" s="34"/>
    </row>
    <row r="4" spans="1:17" s="19" customFormat="1">
      <c r="A4" s="117"/>
      <c r="B4" s="117"/>
      <c r="C4" s="117"/>
      <c r="D4" s="14" t="s">
        <v>7</v>
      </c>
      <c r="E4" s="13" t="s">
        <v>2</v>
      </c>
      <c r="F4" s="84" t="s">
        <v>6</v>
      </c>
      <c r="G4" s="69" t="s">
        <v>5</v>
      </c>
      <c r="J4" s="28" t="s">
        <v>31</v>
      </c>
      <c r="K4" s="29" t="s">
        <v>32</v>
      </c>
      <c r="L4" s="30" t="s">
        <v>33</v>
      </c>
    </row>
    <row r="5" spans="1:17">
      <c r="A5" s="23"/>
      <c r="B5" s="23"/>
      <c r="C5" s="23"/>
      <c r="D5" s="15" t="s">
        <v>36</v>
      </c>
      <c r="E5" s="13">
        <v>150</v>
      </c>
      <c r="F5" s="84">
        <f>'公司訂購單(請填寫姓名及數量即可)'!W6</f>
        <v>1</v>
      </c>
      <c r="G5" s="69">
        <f>'公司訂購單(請填寫姓名及數量即可)'!X6</f>
        <v>150</v>
      </c>
      <c r="J5" s="18" t="s">
        <v>18</v>
      </c>
      <c r="K5" s="17">
        <f>F5</f>
        <v>1</v>
      </c>
      <c r="L5" s="16">
        <f>G5</f>
        <v>150</v>
      </c>
    </row>
    <row r="6" spans="1:17">
      <c r="A6" s="23"/>
      <c r="B6" s="23"/>
      <c r="C6" s="23"/>
      <c r="D6" s="38" t="s">
        <v>41</v>
      </c>
      <c r="E6" s="13"/>
      <c r="F6" s="84"/>
      <c r="G6" s="69"/>
      <c r="J6" s="18" t="s">
        <v>17</v>
      </c>
      <c r="K6" s="17">
        <f>F12</f>
        <v>0</v>
      </c>
      <c r="L6" s="16">
        <f>G12</f>
        <v>0</v>
      </c>
    </row>
    <row r="7" spans="1:17">
      <c r="A7" s="23"/>
      <c r="B7" s="23"/>
      <c r="C7" s="23"/>
      <c r="D7" s="15" t="s">
        <v>1</v>
      </c>
      <c r="E7" s="13">
        <v>29</v>
      </c>
      <c r="F7" s="84">
        <f>'公司訂購單(請填寫姓名及數量即可)'!W8</f>
        <v>0</v>
      </c>
      <c r="G7" s="69">
        <f>'公司訂購單(請填寫姓名及數量即可)'!X8</f>
        <v>0</v>
      </c>
      <c r="J7" s="18" t="s">
        <v>16</v>
      </c>
      <c r="K7" s="17">
        <f>F19</f>
        <v>0</v>
      </c>
      <c r="L7" s="16">
        <f>G19</f>
        <v>0</v>
      </c>
    </row>
    <row r="8" spans="1:17">
      <c r="A8" s="23"/>
      <c r="B8" s="23"/>
      <c r="C8" s="23"/>
      <c r="D8" s="15" t="s">
        <v>3</v>
      </c>
      <c r="E8" s="13">
        <v>39</v>
      </c>
      <c r="F8" s="84">
        <f>'公司訂購單(請填寫姓名及數量即可)'!W9</f>
        <v>1</v>
      </c>
      <c r="G8" s="69">
        <f>'公司訂購單(請填寫姓名及數量即可)'!X9</f>
        <v>39</v>
      </c>
      <c r="J8" s="18" t="s">
        <v>15</v>
      </c>
      <c r="K8" s="17">
        <f>F26</f>
        <v>0</v>
      </c>
      <c r="L8" s="16">
        <f>G26</f>
        <v>0</v>
      </c>
    </row>
    <row r="9" spans="1:17">
      <c r="A9" s="23"/>
      <c r="B9" s="23"/>
      <c r="C9" s="23"/>
      <c r="D9" s="18"/>
      <c r="E9" s="46"/>
      <c r="F9" s="83"/>
      <c r="G9" s="95"/>
      <c r="J9" s="18" t="s">
        <v>23</v>
      </c>
      <c r="K9" s="17">
        <f>F33</f>
        <v>0</v>
      </c>
      <c r="L9" s="16">
        <f>G33</f>
        <v>0</v>
      </c>
    </row>
    <row r="10" spans="1:17" ht="6" customHeight="1">
      <c r="A10" s="12"/>
      <c r="B10" s="12"/>
      <c r="C10" s="12"/>
      <c r="D10" s="11"/>
      <c r="E10" s="10"/>
      <c r="F10" s="85"/>
      <c r="G10" s="70"/>
      <c r="J10" s="18"/>
      <c r="K10" s="17"/>
      <c r="L10" s="16"/>
    </row>
    <row r="11" spans="1:17">
      <c r="A11" s="117"/>
      <c r="B11" s="117"/>
      <c r="C11" s="117"/>
      <c r="D11" s="14" t="s">
        <v>7</v>
      </c>
      <c r="E11" s="13" t="s">
        <v>2</v>
      </c>
      <c r="F11" s="84" t="s">
        <v>6</v>
      </c>
      <c r="G11" s="69" t="s">
        <v>5</v>
      </c>
      <c r="J11" s="18" t="s">
        <v>42</v>
      </c>
      <c r="K11" s="17">
        <f>F40</f>
        <v>0</v>
      </c>
      <c r="L11" s="16">
        <f>G40</f>
        <v>0</v>
      </c>
    </row>
    <row r="12" spans="1:17">
      <c r="A12" s="23"/>
      <c r="B12" s="23"/>
      <c r="C12" s="23"/>
      <c r="D12" s="15" t="s">
        <v>14</v>
      </c>
      <c r="E12" s="13">
        <v>150</v>
      </c>
      <c r="F12" s="84">
        <f>'公司訂購單(請填寫姓名及數量即可)'!W10</f>
        <v>0</v>
      </c>
      <c r="G12" s="69">
        <f>'公司訂購單(請填寫姓名及數量即可)'!X10</f>
        <v>0</v>
      </c>
      <c r="J12" s="18" t="s">
        <v>24</v>
      </c>
      <c r="K12" s="17">
        <f>F47</f>
        <v>0</v>
      </c>
      <c r="L12" s="16">
        <f>G47</f>
        <v>0</v>
      </c>
    </row>
    <row r="13" spans="1:17">
      <c r="A13" s="23"/>
      <c r="B13" s="23"/>
      <c r="C13" s="23"/>
      <c r="D13" s="38" t="s">
        <v>41</v>
      </c>
      <c r="E13" s="13"/>
      <c r="F13" s="84"/>
      <c r="G13" s="69"/>
      <c r="J13" s="18" t="s">
        <v>25</v>
      </c>
      <c r="K13" s="17">
        <f>F54</f>
        <v>0</v>
      </c>
      <c r="L13" s="16">
        <f>G54</f>
        <v>0</v>
      </c>
    </row>
    <row r="14" spans="1:17">
      <c r="A14" s="23"/>
      <c r="B14" s="23"/>
      <c r="C14" s="23"/>
      <c r="D14" s="15" t="s">
        <v>1</v>
      </c>
      <c r="E14" s="13">
        <v>29</v>
      </c>
      <c r="F14" s="84">
        <f>'公司訂購單(請填寫姓名及數量即可)'!W12</f>
        <v>0</v>
      </c>
      <c r="G14" s="69">
        <f>'公司訂購單(請填寫姓名及數量即可)'!X12</f>
        <v>0</v>
      </c>
      <c r="J14" s="18" t="s">
        <v>26</v>
      </c>
      <c r="K14" s="17">
        <f>F61</f>
        <v>0</v>
      </c>
      <c r="L14" s="16">
        <f>G61</f>
        <v>0</v>
      </c>
    </row>
    <row r="15" spans="1:17">
      <c r="A15" s="23"/>
      <c r="B15" s="23"/>
      <c r="C15" s="23"/>
      <c r="D15" s="15" t="s">
        <v>3</v>
      </c>
      <c r="E15" s="13">
        <v>39</v>
      </c>
      <c r="F15" s="84">
        <f>'公司訂購單(請填寫姓名及數量即可)'!W13</f>
        <v>0</v>
      </c>
      <c r="G15" s="69">
        <f>'公司訂購單(請填寫姓名及數量即可)'!X13</f>
        <v>0</v>
      </c>
      <c r="J15" s="42" t="s">
        <v>44</v>
      </c>
      <c r="K15" s="17">
        <f>F7+F14+F21+F28+F35+F42+F49+F56+F63</f>
        <v>0</v>
      </c>
      <c r="L15" s="16">
        <f>G7+G14+G21+G28+G35+G42+G49+G56+G63</f>
        <v>0</v>
      </c>
    </row>
    <row r="16" spans="1:17">
      <c r="A16" s="23"/>
      <c r="B16" s="23"/>
      <c r="C16" s="23"/>
      <c r="D16" s="18"/>
      <c r="E16" s="46"/>
      <c r="F16" s="83"/>
      <c r="G16" s="95"/>
      <c r="J16" s="42" t="s">
        <v>43</v>
      </c>
      <c r="K16" s="17">
        <f>F8+F15+F22+F29+F36+F43+F50+F57+F64</f>
        <v>1</v>
      </c>
      <c r="L16" s="16">
        <f>G8+G15+G22+G29+G36+G43+G50+G57+G64</f>
        <v>39</v>
      </c>
    </row>
    <row r="17" spans="1:12" ht="6" customHeight="1">
      <c r="A17" s="12"/>
      <c r="B17" s="12"/>
      <c r="C17" s="12"/>
      <c r="D17" s="11"/>
      <c r="E17" s="10"/>
      <c r="F17" s="85"/>
      <c r="G17" s="70"/>
      <c r="J17" s="41"/>
      <c r="K17" s="17"/>
      <c r="L17" s="16"/>
    </row>
    <row r="18" spans="1:12">
      <c r="A18" s="117"/>
      <c r="B18" s="117"/>
      <c r="C18" s="117"/>
      <c r="D18" s="14" t="s">
        <v>7</v>
      </c>
      <c r="E18" s="13" t="s">
        <v>2</v>
      </c>
      <c r="F18" s="84" t="s">
        <v>6</v>
      </c>
      <c r="G18" s="69" t="s">
        <v>5</v>
      </c>
      <c r="J18" s="22" t="s">
        <v>27</v>
      </c>
      <c r="K18" s="21"/>
      <c r="L18" s="20">
        <f>SUM(L5:L16)</f>
        <v>189</v>
      </c>
    </row>
    <row r="19" spans="1:12" ht="19.5">
      <c r="A19" s="19"/>
      <c r="D19" s="15" t="s">
        <v>13</v>
      </c>
      <c r="E19" s="13">
        <v>140</v>
      </c>
      <c r="F19" s="84">
        <f>'公司訂購單(請填寫姓名及數量即可)'!W14</f>
        <v>0</v>
      </c>
      <c r="G19" s="69">
        <f>'公司訂購單(請填寫姓名及數量即可)'!X14</f>
        <v>0</v>
      </c>
      <c r="J19" s="31" t="s">
        <v>30</v>
      </c>
      <c r="K19" s="32"/>
      <c r="L19" s="33">
        <f>L18*0.9</f>
        <v>170.1</v>
      </c>
    </row>
    <row r="20" spans="1:12">
      <c r="D20" s="38" t="s">
        <v>41</v>
      </c>
      <c r="E20" s="13"/>
      <c r="F20" s="84"/>
      <c r="G20" s="69"/>
      <c r="J20" s="18"/>
      <c r="K20" s="17"/>
      <c r="L20" s="16"/>
    </row>
    <row r="21" spans="1:12">
      <c r="D21" s="15" t="s">
        <v>1</v>
      </c>
      <c r="E21" s="13">
        <v>29</v>
      </c>
      <c r="F21" s="84">
        <f>'公司訂購單(請填寫姓名及數量即可)'!W16</f>
        <v>0</v>
      </c>
      <c r="G21" s="69">
        <f>'公司訂購單(請填寫姓名及數量即可)'!X16</f>
        <v>0</v>
      </c>
    </row>
    <row r="22" spans="1:12">
      <c r="D22" s="15" t="s">
        <v>3</v>
      </c>
      <c r="E22" s="13">
        <v>39</v>
      </c>
      <c r="F22" s="84">
        <f>'公司訂購單(請填寫姓名及數量即可)'!W17</f>
        <v>0</v>
      </c>
      <c r="G22" s="69">
        <f>'公司訂購單(請填寫姓名及數量即可)'!X17</f>
        <v>0</v>
      </c>
    </row>
    <row r="23" spans="1:12">
      <c r="D23" s="18"/>
      <c r="E23" s="46"/>
      <c r="F23" s="83"/>
      <c r="G23" s="95"/>
    </row>
    <row r="24" spans="1:12" ht="6" customHeight="1">
      <c r="A24" s="12"/>
      <c r="B24" s="12"/>
      <c r="C24" s="12"/>
      <c r="D24" s="11"/>
      <c r="E24" s="10"/>
      <c r="F24" s="85"/>
      <c r="G24" s="70"/>
    </row>
    <row r="25" spans="1:12">
      <c r="A25" s="117"/>
      <c r="B25" s="117"/>
      <c r="C25" s="117"/>
      <c r="D25" s="14" t="s">
        <v>7</v>
      </c>
      <c r="E25" s="13" t="s">
        <v>2</v>
      </c>
      <c r="F25" s="84" t="s">
        <v>6</v>
      </c>
      <c r="G25" s="69" t="s">
        <v>5</v>
      </c>
    </row>
    <row r="26" spans="1:12">
      <c r="D26" s="15" t="s">
        <v>12</v>
      </c>
      <c r="E26" s="13">
        <v>140</v>
      </c>
      <c r="F26" s="84">
        <f>'公司訂購單(請填寫姓名及數量即可)'!W18</f>
        <v>0</v>
      </c>
      <c r="G26" s="69">
        <f>'公司訂購單(請填寫姓名及數量即可)'!X18</f>
        <v>0</v>
      </c>
    </row>
    <row r="27" spans="1:12">
      <c r="D27" s="38" t="s">
        <v>41</v>
      </c>
      <c r="E27" s="13"/>
      <c r="F27" s="84"/>
      <c r="G27" s="69"/>
    </row>
    <row r="28" spans="1:12">
      <c r="D28" s="15" t="s">
        <v>1</v>
      </c>
      <c r="E28" s="13">
        <v>29</v>
      </c>
      <c r="F28" s="84">
        <f>'公司訂購單(請填寫姓名及數量即可)'!W20</f>
        <v>0</v>
      </c>
      <c r="G28" s="69">
        <f>'公司訂購單(請填寫姓名及數量即可)'!X20</f>
        <v>0</v>
      </c>
    </row>
    <row r="29" spans="1:12">
      <c r="D29" s="15" t="s">
        <v>3</v>
      </c>
      <c r="E29" s="13">
        <v>39</v>
      </c>
      <c r="F29" s="84">
        <f>'公司訂購單(請填寫姓名及數量即可)'!W21</f>
        <v>0</v>
      </c>
      <c r="G29" s="69">
        <f>'公司訂購單(請填寫姓名及數量即可)'!X21</f>
        <v>0</v>
      </c>
    </row>
    <row r="30" spans="1:12">
      <c r="D30" s="18"/>
      <c r="E30" s="46"/>
      <c r="F30" s="83"/>
      <c r="G30" s="95"/>
    </row>
    <row r="31" spans="1:12" ht="6" customHeight="1">
      <c r="A31" s="12"/>
      <c r="B31" s="12"/>
      <c r="C31" s="12"/>
      <c r="D31" s="11"/>
      <c r="E31" s="10"/>
      <c r="F31" s="85"/>
      <c r="G31" s="70"/>
    </row>
    <row r="32" spans="1:12">
      <c r="A32" s="117"/>
      <c r="B32" s="117"/>
      <c r="C32" s="117"/>
      <c r="D32" s="14" t="s">
        <v>7</v>
      </c>
      <c r="E32" s="13" t="s">
        <v>2</v>
      </c>
      <c r="F32" s="84" t="s">
        <v>6</v>
      </c>
      <c r="G32" s="69" t="s">
        <v>5</v>
      </c>
    </row>
    <row r="33" spans="1:7">
      <c r="D33" s="15" t="s">
        <v>11</v>
      </c>
      <c r="E33" s="13">
        <v>140</v>
      </c>
      <c r="F33" s="84">
        <f>'公司訂購單(請填寫姓名及數量即可)'!W22</f>
        <v>0</v>
      </c>
      <c r="G33" s="69">
        <f>'公司訂購單(請填寫姓名及數量即可)'!X22</f>
        <v>0</v>
      </c>
    </row>
    <row r="34" spans="1:7">
      <c r="D34" s="38" t="s">
        <v>41</v>
      </c>
      <c r="E34" s="13"/>
      <c r="F34" s="84"/>
      <c r="G34" s="69"/>
    </row>
    <row r="35" spans="1:7">
      <c r="D35" s="15" t="s">
        <v>1</v>
      </c>
      <c r="E35" s="13">
        <v>29</v>
      </c>
      <c r="F35" s="84">
        <f>'公司訂購單(請填寫姓名及數量即可)'!W24</f>
        <v>0</v>
      </c>
      <c r="G35" s="69">
        <f>'公司訂購單(請填寫姓名及數量即可)'!X24</f>
        <v>0</v>
      </c>
    </row>
    <row r="36" spans="1:7">
      <c r="D36" s="15" t="s">
        <v>3</v>
      </c>
      <c r="E36" s="13">
        <v>39</v>
      </c>
      <c r="F36" s="84">
        <f>'公司訂購單(請填寫姓名及數量即可)'!W25</f>
        <v>0</v>
      </c>
      <c r="G36" s="69">
        <f>'公司訂購單(請填寫姓名及數量即可)'!X25</f>
        <v>0</v>
      </c>
    </row>
    <row r="37" spans="1:7">
      <c r="D37" s="18"/>
      <c r="E37" s="46"/>
      <c r="F37" s="83"/>
      <c r="G37" s="95"/>
    </row>
    <row r="38" spans="1:7" ht="6" customHeight="1">
      <c r="A38" s="12"/>
      <c r="B38" s="12"/>
      <c r="C38" s="12"/>
      <c r="D38" s="11"/>
      <c r="E38" s="10"/>
      <c r="F38" s="85"/>
      <c r="G38" s="70"/>
    </row>
    <row r="39" spans="1:7">
      <c r="A39" s="117"/>
      <c r="B39" s="117"/>
      <c r="C39" s="117"/>
      <c r="D39" s="14" t="s">
        <v>7</v>
      </c>
      <c r="E39" s="13" t="s">
        <v>2</v>
      </c>
      <c r="F39" s="84" t="s">
        <v>6</v>
      </c>
      <c r="G39" s="69" t="s">
        <v>5</v>
      </c>
    </row>
    <row r="40" spans="1:7">
      <c r="D40" s="15" t="s">
        <v>10</v>
      </c>
      <c r="E40" s="13">
        <v>140</v>
      </c>
      <c r="F40" s="84">
        <f>'公司訂購單(請填寫姓名及數量即可)'!W26</f>
        <v>0</v>
      </c>
      <c r="G40" s="69">
        <f>'公司訂購單(請填寫姓名及數量即可)'!X26</f>
        <v>0</v>
      </c>
    </row>
    <row r="41" spans="1:7">
      <c r="D41" s="38" t="s">
        <v>41</v>
      </c>
      <c r="E41" s="13"/>
      <c r="F41" s="84"/>
      <c r="G41" s="69"/>
    </row>
    <row r="42" spans="1:7">
      <c r="D42" s="15" t="s">
        <v>1</v>
      </c>
      <c r="E42" s="13">
        <v>29</v>
      </c>
      <c r="F42" s="84">
        <f>'公司訂購單(請填寫姓名及數量即可)'!W28</f>
        <v>0</v>
      </c>
      <c r="G42" s="69">
        <f>'公司訂購單(請填寫姓名及數量即可)'!X28</f>
        <v>0</v>
      </c>
    </row>
    <row r="43" spans="1:7">
      <c r="D43" s="15" t="s">
        <v>3</v>
      </c>
      <c r="E43" s="13">
        <v>39</v>
      </c>
      <c r="F43" s="84">
        <f>'公司訂購單(請填寫姓名及數量即可)'!W29</f>
        <v>0</v>
      </c>
      <c r="G43" s="69">
        <f>'公司訂購單(請填寫姓名及數量即可)'!X29</f>
        <v>0</v>
      </c>
    </row>
    <row r="44" spans="1:7">
      <c r="D44" s="18"/>
      <c r="E44" s="46"/>
      <c r="F44" s="83"/>
      <c r="G44" s="95"/>
    </row>
    <row r="45" spans="1:7" ht="6" customHeight="1">
      <c r="A45" s="12"/>
      <c r="B45" s="12"/>
      <c r="C45" s="12"/>
      <c r="D45" s="11"/>
      <c r="E45" s="10"/>
      <c r="F45" s="85"/>
      <c r="G45" s="70"/>
    </row>
    <row r="46" spans="1:7">
      <c r="A46" s="117"/>
      <c r="B46" s="117"/>
      <c r="C46" s="117"/>
      <c r="D46" s="14" t="s">
        <v>7</v>
      </c>
      <c r="E46" s="13" t="s">
        <v>2</v>
      </c>
      <c r="F46" s="84" t="s">
        <v>6</v>
      </c>
      <c r="G46" s="69" t="s">
        <v>5</v>
      </c>
    </row>
    <row r="47" spans="1:7">
      <c r="D47" s="15" t="s">
        <v>9</v>
      </c>
      <c r="E47" s="13">
        <v>140</v>
      </c>
      <c r="F47" s="84">
        <f>'公司訂購單(請填寫姓名及數量即可)'!W30</f>
        <v>0</v>
      </c>
      <c r="G47" s="69">
        <f>'公司訂購單(請填寫姓名及數量即可)'!X30</f>
        <v>0</v>
      </c>
    </row>
    <row r="48" spans="1:7">
      <c r="D48" s="38" t="s">
        <v>41</v>
      </c>
      <c r="E48" s="13"/>
      <c r="F48" s="84"/>
      <c r="G48" s="69"/>
    </row>
    <row r="49" spans="1:7">
      <c r="D49" s="15" t="s">
        <v>1</v>
      </c>
      <c r="E49" s="13">
        <v>29</v>
      </c>
      <c r="F49" s="84">
        <f>'公司訂購單(請填寫姓名及數量即可)'!W32</f>
        <v>0</v>
      </c>
      <c r="G49" s="69">
        <f>'公司訂購單(請填寫姓名及數量即可)'!X32</f>
        <v>0</v>
      </c>
    </row>
    <row r="50" spans="1:7">
      <c r="D50" s="15" t="s">
        <v>3</v>
      </c>
      <c r="E50" s="13">
        <v>39</v>
      </c>
      <c r="F50" s="84">
        <f>'公司訂購單(請填寫姓名及數量即可)'!W33</f>
        <v>0</v>
      </c>
      <c r="G50" s="69">
        <f>'公司訂購單(請填寫姓名及數量即可)'!X33</f>
        <v>0</v>
      </c>
    </row>
    <row r="51" spans="1:7">
      <c r="D51" s="18"/>
      <c r="E51" s="46"/>
      <c r="F51" s="83"/>
      <c r="G51" s="95"/>
    </row>
    <row r="52" spans="1:7" ht="6" customHeight="1">
      <c r="A52" s="12"/>
      <c r="B52" s="12"/>
      <c r="C52" s="12"/>
      <c r="D52" s="11"/>
      <c r="E52" s="10"/>
      <c r="F52" s="85"/>
      <c r="G52" s="70"/>
    </row>
    <row r="53" spans="1:7">
      <c r="A53" s="117"/>
      <c r="B53" s="117"/>
      <c r="C53" s="117"/>
      <c r="D53" s="14" t="s">
        <v>7</v>
      </c>
      <c r="E53" s="13" t="s">
        <v>2</v>
      </c>
      <c r="F53" s="84" t="s">
        <v>6</v>
      </c>
      <c r="G53" s="69" t="s">
        <v>5</v>
      </c>
    </row>
    <row r="54" spans="1:7">
      <c r="D54" s="15" t="s">
        <v>8</v>
      </c>
      <c r="E54" s="13">
        <v>140</v>
      </c>
      <c r="F54" s="84">
        <f>'公司訂購單(請填寫姓名及數量即可)'!W34</f>
        <v>0</v>
      </c>
      <c r="G54" s="69">
        <f>'公司訂購單(請填寫姓名及數量即可)'!X34</f>
        <v>0</v>
      </c>
    </row>
    <row r="55" spans="1:7">
      <c r="D55" s="38" t="s">
        <v>41</v>
      </c>
      <c r="E55" s="13"/>
      <c r="F55" s="84"/>
      <c r="G55" s="69"/>
    </row>
    <row r="56" spans="1:7">
      <c r="D56" s="15" t="s">
        <v>1</v>
      </c>
      <c r="E56" s="13">
        <v>29</v>
      </c>
      <c r="F56" s="84">
        <f>'公司訂購單(請填寫姓名及數量即可)'!W36</f>
        <v>0</v>
      </c>
      <c r="G56" s="69">
        <f>'公司訂購單(請填寫姓名及數量即可)'!X36</f>
        <v>0</v>
      </c>
    </row>
    <row r="57" spans="1:7">
      <c r="D57" s="15" t="s">
        <v>3</v>
      </c>
      <c r="E57" s="13">
        <v>39</v>
      </c>
      <c r="F57" s="84">
        <f>'公司訂購單(請填寫姓名及數量即可)'!W37</f>
        <v>0</v>
      </c>
      <c r="G57" s="69">
        <f>'公司訂購單(請填寫姓名及數量即可)'!X37</f>
        <v>0</v>
      </c>
    </row>
    <row r="58" spans="1:7">
      <c r="D58" s="18"/>
      <c r="E58" s="46"/>
      <c r="F58" s="83"/>
      <c r="G58" s="95"/>
    </row>
    <row r="59" spans="1:7" ht="6" customHeight="1">
      <c r="A59" s="12"/>
      <c r="B59" s="12"/>
      <c r="C59" s="12"/>
      <c r="D59" s="11"/>
      <c r="E59" s="10"/>
      <c r="F59" s="85"/>
      <c r="G59" s="70"/>
    </row>
    <row r="60" spans="1:7">
      <c r="A60" s="117"/>
      <c r="B60" s="117"/>
      <c r="C60" s="117"/>
      <c r="D60" s="14" t="s">
        <v>7</v>
      </c>
      <c r="E60" s="13" t="s">
        <v>2</v>
      </c>
      <c r="F60" s="84" t="s">
        <v>6</v>
      </c>
      <c r="G60" s="69" t="s">
        <v>5</v>
      </c>
    </row>
    <row r="61" spans="1:7">
      <c r="D61" s="15" t="s">
        <v>4</v>
      </c>
      <c r="E61" s="13">
        <v>140</v>
      </c>
      <c r="F61" s="84">
        <f>'公司訂購單(請填寫姓名及數量即可)'!W38</f>
        <v>0</v>
      </c>
      <c r="G61" s="69">
        <f>'公司訂購單(請填寫姓名及數量即可)'!X38</f>
        <v>0</v>
      </c>
    </row>
    <row r="62" spans="1:7">
      <c r="D62" s="38" t="s">
        <v>41</v>
      </c>
      <c r="E62" s="13"/>
      <c r="F62" s="84"/>
      <c r="G62" s="69"/>
    </row>
    <row r="63" spans="1:7">
      <c r="D63" s="15" t="s">
        <v>1</v>
      </c>
      <c r="E63" s="13">
        <v>29</v>
      </c>
      <c r="F63" s="84">
        <f>'公司訂購單(請填寫姓名及數量即可)'!W40</f>
        <v>0</v>
      </c>
      <c r="G63" s="69">
        <f>'公司訂購單(請填寫姓名及數量即可)'!X40</f>
        <v>0</v>
      </c>
    </row>
    <row r="64" spans="1:7">
      <c r="D64" s="15" t="s">
        <v>3</v>
      </c>
      <c r="E64" s="13">
        <v>39</v>
      </c>
      <c r="F64" s="84">
        <f>'公司訂購單(請填寫姓名及數量即可)'!W41</f>
        <v>0</v>
      </c>
      <c r="G64" s="69">
        <f>'公司訂購單(請填寫姓名及數量即可)'!X41</f>
        <v>0</v>
      </c>
    </row>
    <row r="65" spans="1:14">
      <c r="D65" s="18"/>
      <c r="E65" s="46"/>
      <c r="F65" s="83"/>
      <c r="G65" s="95"/>
    </row>
    <row r="66" spans="1:14" ht="6" customHeight="1">
      <c r="A66" s="12"/>
      <c r="B66" s="12"/>
      <c r="C66" s="12"/>
      <c r="D66" s="11"/>
      <c r="E66" s="10"/>
      <c r="F66" s="85"/>
      <c r="G66" s="70"/>
    </row>
    <row r="67" spans="1:14" s="5" customFormat="1" ht="19.5">
      <c r="A67" s="9" t="s">
        <v>0</v>
      </c>
      <c r="E67" s="8"/>
      <c r="F67" s="86"/>
      <c r="G67" s="71">
        <f>SUM(G2:G66)</f>
        <v>189</v>
      </c>
      <c r="J67" s="1"/>
      <c r="K67" s="3"/>
      <c r="L67" s="2"/>
    </row>
    <row r="69" spans="1:14" ht="19.5">
      <c r="K69" s="7"/>
      <c r="L69" s="6"/>
    </row>
    <row r="70" spans="1:14" ht="19.5">
      <c r="J70" s="5"/>
    </row>
    <row r="79" spans="1:14">
      <c r="J79" s="39" t="s">
        <v>37</v>
      </c>
    </row>
    <row r="80" spans="1:14">
      <c r="J80" s="39" t="s">
        <v>38</v>
      </c>
      <c r="N80" s="39" t="s">
        <v>40</v>
      </c>
    </row>
    <row r="81" spans="9:10">
      <c r="J81" s="39" t="s">
        <v>39</v>
      </c>
    </row>
    <row r="88" spans="9:10">
      <c r="I88" s="39"/>
    </row>
    <row r="89" spans="9:10">
      <c r="I89" s="39"/>
    </row>
    <row r="90" spans="9:10">
      <c r="I90" s="39"/>
    </row>
    <row r="91" spans="9:10">
      <c r="I91" s="39"/>
    </row>
  </sheetData>
  <mergeCells count="15">
    <mergeCell ref="A46:C46"/>
    <mergeCell ref="A53:C53"/>
    <mergeCell ref="A60:C60"/>
    <mergeCell ref="A39:C39"/>
    <mergeCell ref="A1:D1"/>
    <mergeCell ref="A4:C4"/>
    <mergeCell ref="A11:C11"/>
    <mergeCell ref="A18:C18"/>
    <mergeCell ref="A25:C25"/>
    <mergeCell ref="A32:C32"/>
    <mergeCell ref="F1:G1"/>
    <mergeCell ref="A2:D2"/>
    <mergeCell ref="F2:G2"/>
    <mergeCell ref="A3:D3"/>
    <mergeCell ref="F3:G3"/>
  </mergeCells>
  <phoneticPr fontId="3" type="noConversion"/>
  <printOptions horizontalCentered="1" verticalCentered="1"/>
  <pageMargins left="0.35433070866141736" right="0.19685039370078741" top="0.13" bottom="0.16" header="0.08" footer="0.1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公司訂購單(請填寫姓名及數量即可)</vt:lpstr>
      <vt:lpstr>統計表(不用填，會自動帶入))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USEC</dc:creator>
  <cp:lastModifiedBy>USEC</cp:lastModifiedBy>
  <cp:lastPrinted>2020-12-24T06:34:14Z</cp:lastPrinted>
  <dcterms:created xsi:type="dcterms:W3CDTF">2020-12-07T13:19:28Z</dcterms:created>
  <dcterms:modified xsi:type="dcterms:W3CDTF">2021-02-19T08:53:39Z</dcterms:modified>
</cp:coreProperties>
</file>